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0530"/>
  </bookViews>
  <sheets>
    <sheet name="CM FINAL - DIRECTIVOS" sheetId="1" r:id="rId1"/>
    <sheet name="CM FINAL - JERÁRQUICO" sheetId="3" r:id="rId2"/>
  </sheets>
  <definedNames>
    <definedName name="_xlnm._FilterDatabase" localSheetId="0" hidden="1">'CM FINAL - DIRECTIVOS'!$B$12:$W$61</definedName>
    <definedName name="_xlnm._FilterDatabase" localSheetId="1" hidden="1">'CM FINAL - JERÁRQUICO'!$B$11:$S$13</definedName>
  </definedNames>
  <calcPr calcId="162913"/>
</workbook>
</file>

<file path=xl/calcChain.xml><?xml version="1.0" encoding="utf-8"?>
<calcChain xmlns="http://schemas.openxmlformats.org/spreadsheetml/2006/main">
  <c r="Q12" i="3" l="1"/>
  <c r="U14" i="1"/>
  <c r="V14" i="1" s="1"/>
  <c r="U13" i="1"/>
  <c r="V13" i="1" s="1"/>
  <c r="U17" i="1"/>
  <c r="V17" i="1" s="1"/>
  <c r="U19" i="1"/>
  <c r="V19" i="1" s="1"/>
  <c r="U16" i="1"/>
  <c r="V16" i="1" s="1"/>
  <c r="U29" i="1"/>
  <c r="V29" i="1" s="1"/>
  <c r="U28" i="1"/>
  <c r="V28" i="1" s="1"/>
  <c r="U20" i="1"/>
  <c r="V20" i="1" s="1"/>
  <c r="U42" i="1"/>
  <c r="V42" i="1" s="1"/>
  <c r="U25" i="1"/>
  <c r="V25" i="1" s="1"/>
  <c r="U21" i="1"/>
  <c r="V21" i="1" s="1"/>
  <c r="U26" i="1"/>
  <c r="V26" i="1" s="1"/>
  <c r="U43" i="1"/>
  <c r="V43" i="1" s="1"/>
  <c r="U23" i="1"/>
  <c r="V23" i="1" s="1"/>
  <c r="U34" i="1"/>
  <c r="V34" i="1" s="1"/>
  <c r="U22" i="1"/>
  <c r="V22" i="1" s="1"/>
  <c r="U38" i="1"/>
  <c r="V38" i="1" s="1"/>
  <c r="U44" i="1"/>
  <c r="V44" i="1" s="1"/>
  <c r="U39" i="1"/>
  <c r="V39" i="1" s="1"/>
  <c r="U31" i="1"/>
  <c r="V31" i="1" s="1"/>
  <c r="U15" i="1"/>
  <c r="V15" i="1" s="1"/>
  <c r="U40" i="1"/>
  <c r="V40" i="1" s="1"/>
  <c r="U32" i="1"/>
  <c r="V32" i="1" s="1"/>
  <c r="U27" i="1"/>
  <c r="V27" i="1" s="1"/>
  <c r="U35" i="1"/>
  <c r="V35" i="1" s="1"/>
  <c r="U41" i="1"/>
  <c r="V41" i="1" s="1"/>
  <c r="U33" i="1"/>
  <c r="V33" i="1" s="1"/>
  <c r="U24" i="1"/>
  <c r="V24" i="1" s="1"/>
  <c r="U30" i="1"/>
  <c r="V30" i="1" s="1"/>
  <c r="U18" i="1"/>
  <c r="V18" i="1" s="1"/>
  <c r="U45" i="1"/>
  <c r="V45" i="1" s="1"/>
  <c r="U46" i="1"/>
  <c r="V46" i="1" s="1"/>
  <c r="U37" i="1"/>
  <c r="V37" i="1" s="1"/>
  <c r="U36" i="1"/>
  <c r="V36" i="1" s="1"/>
</calcChain>
</file>

<file path=xl/sharedStrings.xml><?xml version="1.0" encoding="utf-8"?>
<sst xmlns="http://schemas.openxmlformats.org/spreadsheetml/2006/main" count="761" uniqueCount="286">
  <si>
    <t>Nº</t>
  </si>
  <si>
    <t>PATERNO</t>
  </si>
  <si>
    <t>MATERNO</t>
  </si>
  <si>
    <t>NOMBRES</t>
  </si>
  <si>
    <t>DNI</t>
  </si>
  <si>
    <t>UGEL DE PROCEDENCIA</t>
  </si>
  <si>
    <t>MODALIDAD</t>
  </si>
  <si>
    <t>NIVEL/CICLO</t>
  </si>
  <si>
    <t>PUNTAJE TOTAL</t>
  </si>
  <si>
    <t>UGEL RIOJA</t>
  </si>
  <si>
    <t>EBR</t>
  </si>
  <si>
    <t>OBSERVACIÓN</t>
  </si>
  <si>
    <t>UNIDAD DE GESTIÓN EDUCATIVA LOCAL DE RIOJA</t>
  </si>
  <si>
    <t>AREA CURRICULAR</t>
  </si>
  <si>
    <t>-</t>
  </si>
  <si>
    <t>CARGO</t>
  </si>
  <si>
    <t>CONDICION DE CLASIFICACIÓN</t>
  </si>
  <si>
    <t>ETAPA</t>
  </si>
  <si>
    <t>(RVM N° 147-2023-MINEDU)</t>
  </si>
  <si>
    <t>PROCESO DE ENCARGATURA DE PROFESORES 2024</t>
  </si>
  <si>
    <t>DIAZ</t>
  </si>
  <si>
    <t>Primaria</t>
  </si>
  <si>
    <t>Secundaria</t>
  </si>
  <si>
    <t>DAVILA</t>
  </si>
  <si>
    <t>LULIQUIS</t>
  </si>
  <si>
    <t>MARIA CRUZ MARLENI</t>
  </si>
  <si>
    <t>MAZ</t>
  </si>
  <si>
    <t>CULQUI DE CHAVEZ</t>
  </si>
  <si>
    <t>MARLIT</t>
  </si>
  <si>
    <t>MALAVER</t>
  </si>
  <si>
    <t>VELASQUEZ</t>
  </si>
  <si>
    <t>JUANA LILIA</t>
  </si>
  <si>
    <t>RIOS</t>
  </si>
  <si>
    <t>ZAPATA</t>
  </si>
  <si>
    <t>OLGA DINNA</t>
  </si>
  <si>
    <t>CCOPA</t>
  </si>
  <si>
    <t>TRIGOSO DE MONTOYA</t>
  </si>
  <si>
    <t>KATY MILAGROS</t>
  </si>
  <si>
    <t>CERNA</t>
  </si>
  <si>
    <t>CORONEL</t>
  </si>
  <si>
    <t>LUZMILA</t>
  </si>
  <si>
    <t>GUTIERREZ</t>
  </si>
  <si>
    <t>LLAMO</t>
  </si>
  <si>
    <t>JANET DEL PILAR</t>
  </si>
  <si>
    <t>MORI</t>
  </si>
  <si>
    <t>ASPAJO</t>
  </si>
  <si>
    <t>LUZ ELENA</t>
  </si>
  <si>
    <t>CHUQUIZUTA</t>
  </si>
  <si>
    <t>MENDOZA</t>
  </si>
  <si>
    <t>RITA YSABEL</t>
  </si>
  <si>
    <t>MADRID</t>
  </si>
  <si>
    <t>RAMOS</t>
  </si>
  <si>
    <t>ROSA YSABEL</t>
  </si>
  <si>
    <t>SHERIGOROMPI</t>
  </si>
  <si>
    <t>ANGELICA</t>
  </si>
  <si>
    <t>VALDEZ</t>
  </si>
  <si>
    <t>SONIA</t>
  </si>
  <si>
    <t>SUAREZ</t>
  </si>
  <si>
    <t>VASQUEZ</t>
  </si>
  <si>
    <t>DEISY YANETH</t>
  </si>
  <si>
    <t>NAVARRO</t>
  </si>
  <si>
    <t>INUMA</t>
  </si>
  <si>
    <t>CECILIA</t>
  </si>
  <si>
    <t>CABANILLAS</t>
  </si>
  <si>
    <t>GALOC</t>
  </si>
  <si>
    <t>BLANCA ROXANA</t>
  </si>
  <si>
    <t>VARGAS</t>
  </si>
  <si>
    <t>AGUILAR</t>
  </si>
  <si>
    <t>JUNELLY</t>
  </si>
  <si>
    <t>LOPEZ</t>
  </si>
  <si>
    <t>JESSICA</t>
  </si>
  <si>
    <t>JAVE</t>
  </si>
  <si>
    <t>NINAQUISPE</t>
  </si>
  <si>
    <t>ROSA MAGDALENA</t>
  </si>
  <si>
    <t>COBA</t>
  </si>
  <si>
    <t>MAGDALENA</t>
  </si>
  <si>
    <t>SILVA</t>
  </si>
  <si>
    <t>MERINO</t>
  </si>
  <si>
    <t>ROCIO ELIZABETH</t>
  </si>
  <si>
    <t>ALLUI</t>
  </si>
  <si>
    <t>YUSA LILA</t>
  </si>
  <si>
    <t>ENTSACUA</t>
  </si>
  <si>
    <t>SUTAN</t>
  </si>
  <si>
    <t>SAUL</t>
  </si>
  <si>
    <t>TEJADA</t>
  </si>
  <si>
    <t>ALEXANDER</t>
  </si>
  <si>
    <t>LLANOS</t>
  </si>
  <si>
    <t>SOBERON</t>
  </si>
  <si>
    <t>MAURO</t>
  </si>
  <si>
    <t>ACOSTA</t>
  </si>
  <si>
    <t>BECERRIL</t>
  </si>
  <si>
    <t>DALILA</t>
  </si>
  <si>
    <t>RODRIGUEZ</t>
  </si>
  <si>
    <t>ATILANO</t>
  </si>
  <si>
    <t>ANANIAS VIDAL</t>
  </si>
  <si>
    <t>MAS</t>
  </si>
  <si>
    <t>GUIVIN</t>
  </si>
  <si>
    <t>MILAGROS</t>
  </si>
  <si>
    <t>ZABARBURU</t>
  </si>
  <si>
    <t>VILLACREZ</t>
  </si>
  <si>
    <t>ABSALON</t>
  </si>
  <si>
    <t>JUEP</t>
  </si>
  <si>
    <t>CAHUAZA</t>
  </si>
  <si>
    <t>KJERSTI</t>
  </si>
  <si>
    <t>BACALLA</t>
  </si>
  <si>
    <t>FERNANDEZ</t>
  </si>
  <si>
    <t>JOSE</t>
  </si>
  <si>
    <t>KAYAP</t>
  </si>
  <si>
    <t>YAGKIKAT</t>
  </si>
  <si>
    <t>ELVA VIVIANA</t>
  </si>
  <si>
    <t>FELIPE</t>
  </si>
  <si>
    <t>PEAS</t>
  </si>
  <si>
    <t>TUWITS</t>
  </si>
  <si>
    <t>HERNANDO</t>
  </si>
  <si>
    <t>SEJEKAM</t>
  </si>
  <si>
    <t>DINO</t>
  </si>
  <si>
    <t>TERRONES</t>
  </si>
  <si>
    <t>APOLITANO</t>
  </si>
  <si>
    <t>PORFIRIO</t>
  </si>
  <si>
    <t>MERA</t>
  </si>
  <si>
    <t>NAVAL</t>
  </si>
  <si>
    <t>GOMEZ</t>
  </si>
  <si>
    <t>LINDER</t>
  </si>
  <si>
    <t>SOPLIN</t>
  </si>
  <si>
    <t>BAZAN</t>
  </si>
  <si>
    <t>HENRRY MANUEL</t>
  </si>
  <si>
    <t>PEREZ</t>
  </si>
  <si>
    <t>ANIBAL</t>
  </si>
  <si>
    <t>PISCO</t>
  </si>
  <si>
    <t>OBLITAS</t>
  </si>
  <si>
    <t>MAGALY MARLENY</t>
  </si>
  <si>
    <t>QUIROZ</t>
  </si>
  <si>
    <t>EDUAR MANUEL</t>
  </si>
  <si>
    <t>BARTRA</t>
  </si>
  <si>
    <t>DEL AGUILA DE RODRIGUEZ</t>
  </si>
  <si>
    <t>MARIA DEL CARMEN</t>
  </si>
  <si>
    <t>SANCHEZ</t>
  </si>
  <si>
    <t>LENIN</t>
  </si>
  <si>
    <t>ESPINOZA</t>
  </si>
  <si>
    <t>CHRISTIAN</t>
  </si>
  <si>
    <t>VALDÉZ</t>
  </si>
  <si>
    <t>REVILLA</t>
  </si>
  <si>
    <t>DAVID JONATÁN</t>
  </si>
  <si>
    <t>BALLONA</t>
  </si>
  <si>
    <t>ARISTA</t>
  </si>
  <si>
    <t>ROSA LYTZ</t>
  </si>
  <si>
    <t>FABIANA</t>
  </si>
  <si>
    <t>ENTSAKUA</t>
  </si>
  <si>
    <t>ANDUASH</t>
  </si>
  <si>
    <t>VIRGILIO</t>
  </si>
  <si>
    <t>HERNANDEZ</t>
  </si>
  <si>
    <t>CORAHUA</t>
  </si>
  <si>
    <t>MIRIAM LUZ</t>
  </si>
  <si>
    <t>SAMAME</t>
  </si>
  <si>
    <t>CARRANZA</t>
  </si>
  <si>
    <t>LUZ VICTORIA</t>
  </si>
  <si>
    <t>40076068</t>
  </si>
  <si>
    <t>40277885</t>
  </si>
  <si>
    <t>00811989</t>
  </si>
  <si>
    <t>01174335</t>
  </si>
  <si>
    <t>01046912</t>
  </si>
  <si>
    <t>01055189</t>
  </si>
  <si>
    <t>01045048</t>
  </si>
  <si>
    <t>00800648</t>
  </si>
  <si>
    <t>40385279</t>
  </si>
  <si>
    <t>01150992</t>
  </si>
  <si>
    <t>40457814</t>
  </si>
  <si>
    <t>43089940</t>
  </si>
  <si>
    <t>00829511</t>
  </si>
  <si>
    <t>44067877</t>
  </si>
  <si>
    <t>41818058</t>
  </si>
  <si>
    <t>41450555</t>
  </si>
  <si>
    <t>27168124</t>
  </si>
  <si>
    <t>27965882</t>
  </si>
  <si>
    <t>27049880</t>
  </si>
  <si>
    <t>48533231</t>
  </si>
  <si>
    <t>01056167</t>
  </si>
  <si>
    <t>01022521</t>
  </si>
  <si>
    <t>01154828</t>
  </si>
  <si>
    <t>01045137</t>
  </si>
  <si>
    <t>26945691</t>
  </si>
  <si>
    <t>09777160</t>
  </si>
  <si>
    <t>33430228</t>
  </si>
  <si>
    <t>01053383</t>
  </si>
  <si>
    <t>01045149</t>
  </si>
  <si>
    <t>44821076</t>
  </si>
  <si>
    <t>01056111</t>
  </si>
  <si>
    <t>01056660</t>
  </si>
  <si>
    <t>01150993</t>
  </si>
  <si>
    <t>26686817</t>
  </si>
  <si>
    <t>01058050</t>
  </si>
  <si>
    <t>01056021</t>
  </si>
  <si>
    <t>80614035</t>
  </si>
  <si>
    <t>01058838</t>
  </si>
  <si>
    <t>01151695</t>
  </si>
  <si>
    <t>27080384</t>
  </si>
  <si>
    <t>01152087</t>
  </si>
  <si>
    <t>44497642</t>
  </si>
  <si>
    <t>01054344</t>
  </si>
  <si>
    <t>41623609</t>
  </si>
  <si>
    <t>41113832</t>
  </si>
  <si>
    <t>43410195</t>
  </si>
  <si>
    <t>07714423</t>
  </si>
  <si>
    <t>17550786</t>
  </si>
  <si>
    <t>PRIMERA ETAPA: RATIFICACIÓN</t>
  </si>
  <si>
    <t>Inicial - Jardín</t>
  </si>
  <si>
    <t>Inicial - Cuna-jardín</t>
  </si>
  <si>
    <t>Básica Especial-Primaria</t>
  </si>
  <si>
    <t>Técnico Productiva</t>
  </si>
  <si>
    <t>1.1 Seguimiento de los aprendizajes y espacios de reflexión</t>
  </si>
  <si>
    <t>1.2 Monitoreo de la práctica pedagógica</t>
  </si>
  <si>
    <t>2.1 Acciones formativas</t>
  </si>
  <si>
    <t>2.2 Espacios de fortalecimiento y retroalimentación de las prácticas pedagógicas</t>
  </si>
  <si>
    <t>3.1 Gestiona los apoyos educativos en la prestaciòn del servicio educativo</t>
  </si>
  <si>
    <t>4.1 Gestión de matrícula escolar y permanencia</t>
  </si>
  <si>
    <t>5.1 Acciones de mantenimiento de la IE</t>
  </si>
  <si>
    <t>5.2 Reporte de asistencia</t>
  </si>
  <si>
    <t>: PRIMERA</t>
  </si>
  <si>
    <t>INSTITUCIÓN EDUCATIVA</t>
  </si>
  <si>
    <t>295</t>
  </si>
  <si>
    <t>208</t>
  </si>
  <si>
    <t>216</t>
  </si>
  <si>
    <t>287 ZOILA AURORA DEL AGUILA DE NOVOA</t>
  </si>
  <si>
    <t>289 HERCILIA ROJAS REATEGUI</t>
  </si>
  <si>
    <t>314</t>
  </si>
  <si>
    <t>201 MARIA ROSELIZA AVELINO DE LA CRUZ</t>
  </si>
  <si>
    <t>207</t>
  </si>
  <si>
    <t>300</t>
  </si>
  <si>
    <t>307</t>
  </si>
  <si>
    <t>00796</t>
  </si>
  <si>
    <t>084</t>
  </si>
  <si>
    <t>00110 LINORIO CHAVEZ HERNANDEZ</t>
  </si>
  <si>
    <t>152 CRUZ ESPERANZA CHICANA VALLES</t>
  </si>
  <si>
    <t>203</t>
  </si>
  <si>
    <t>217</t>
  </si>
  <si>
    <t>225</t>
  </si>
  <si>
    <t>135</t>
  </si>
  <si>
    <t>317</t>
  </si>
  <si>
    <t>473</t>
  </si>
  <si>
    <t>211</t>
  </si>
  <si>
    <t>00906</t>
  </si>
  <si>
    <t>00543 TEOBALDO SEGUNDO LOPEZ CHUMBE</t>
  </si>
  <si>
    <t>00654 LUCILA ROSARIO PORTOCARRERO ROBALINO DE VELA</t>
  </si>
  <si>
    <t>00891</t>
  </si>
  <si>
    <t>00903 SAN JUAN BAUTISTA</t>
  </si>
  <si>
    <t>00954</t>
  </si>
  <si>
    <t>00616 CARLOS MANUEL JIBAJA GUEVARA</t>
  </si>
  <si>
    <t>00646</t>
  </si>
  <si>
    <t>00647</t>
  </si>
  <si>
    <t>00648</t>
  </si>
  <si>
    <t>00649</t>
  </si>
  <si>
    <t>00136</t>
  </si>
  <si>
    <t>00726</t>
  </si>
  <si>
    <t>00890</t>
  </si>
  <si>
    <t>00664</t>
  </si>
  <si>
    <t>01031</t>
  </si>
  <si>
    <t>00004 MARIA MONTESSORI</t>
  </si>
  <si>
    <t>ABILIA OCAMPO</t>
  </si>
  <si>
    <t>SANTO TORIBIO</t>
  </si>
  <si>
    <t>DIVINO MAESTRO</t>
  </si>
  <si>
    <t>MANUEL FIDENCIO HIDALGO FLORES</t>
  </si>
  <si>
    <t>BILINGUE</t>
  </si>
  <si>
    <t>00645</t>
  </si>
  <si>
    <t>SAN VICENTE DE PAUL</t>
  </si>
  <si>
    <t>JUAN PABLO MORI DEL AGUILA</t>
  </si>
  <si>
    <t>NO CORESPONDE EVALUACIÓN: DIRECTOR TITULAR DESIGNADO</t>
  </si>
  <si>
    <t>NO PRESENTÓ EXPEDIENTE</t>
  </si>
  <si>
    <t>1.1 Acompaña y monitorea a la implementaciòn del proceso de evaluación formativa de los aprendizajes</t>
  </si>
  <si>
    <t>2.1 Lidera el intercambio de buenas prácticas</t>
  </si>
  <si>
    <t>3.1 Promueve medidas para asegurar condiciones en la provisión de los servicios educativos</t>
  </si>
  <si>
    <t>4.1 Promueve una buena convivencia escolar</t>
  </si>
  <si>
    <t>: Jerárquico de IE</t>
  </si>
  <si>
    <t>: Director IE y Sub Director IE</t>
  </si>
  <si>
    <t>DESFAVORABLE</t>
  </si>
  <si>
    <t>NO CORESPONDE EVALUACIÓN: DIRECTORA TITULAR DESIGNADA</t>
  </si>
  <si>
    <t xml:space="preserve">ATENTAMENTE </t>
  </si>
  <si>
    <t>EL COMITÉ</t>
  </si>
  <si>
    <t>FAVORABLE</t>
  </si>
  <si>
    <t>PRESENTÓ DESISTIMIENTO</t>
  </si>
  <si>
    <t>RECLAMO PROCEDENTE</t>
  </si>
  <si>
    <t>RECLAMO IMPROCEDENTE:
No presenta documentación que sustente mayor puntaje de acuerdo a las rúbricas establecidas en el Aneco 7 de la norma técnica</t>
  </si>
  <si>
    <t>NO CORRESPONDE REALIZAR LA EVALUACIÓN POR NO CONTAR CON LOS CRITERIOS ESTABLECIDOS EN LA NORMA TÉCNICA</t>
  </si>
  <si>
    <t>PRESENTÓ DOCUMENTOS EN FORMA EXTEMPORÁNEA</t>
  </si>
  <si>
    <t>CUADRO DE MÉRITOS FINAL</t>
  </si>
  <si>
    <t>(FE DE ERRATAS)</t>
  </si>
  <si>
    <t>REVISIÓN DE OFICIO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</si>
</sst>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000"/>
    <numFmt numFmtId="165" formatCode="00"/>
  </numFmts>
  <fonts count="1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28"/>
      <name val="Calibri"/>
      <family val="2"/>
      <scheme val="minor"/>
    </font>
    <font>
      <b/>
      <sz val="16"/>
      <name val="Calibri"/>
      <family val="2"/>
      <scheme val="minor"/>
    </font>
    <font>
      <b/>
      <sz val="2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65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1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800000"/>
      <color rgb="FF339966"/>
      <color rgb="FF009999"/>
      <color rgb="FF00808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238649</xdr:colOff>
      <xdr:row>61</xdr:row>
      <xdr:rowOff>170944</xdr:rowOff>
    </xdr:from>
    <xdr:to>
      <xdr:col>4</xdr:col>
      <xdr:colOff>691199</xdr:colOff>
      <xdr:row>65</xdr:row>
      <xdr:rowOff>39372</xdr:rowOff>
    </xdr:to>
    <xdr:pic>
      <xdr:nvPicPr>
        <xdr:cNvPr id="4" name="Imagen 3" descr="Archivo:Logo del Ministerio de Educación del Perú - MINEDU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578" y="34869158"/>
          <a:ext cx="3133157" cy="65764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461928</xdr:colOff>
      <xdr:row>62</xdr:row>
      <xdr:rowOff>44824</xdr:rowOff>
    </xdr:from>
    <xdr:to>
      <xdr:col>14</xdr:col>
      <xdr:colOff>526780</xdr:colOff>
      <xdr:row>65</xdr:row>
      <xdr:rowOff>57082</xdr:rowOff>
    </xdr:to>
    <xdr:pic>
      <xdr:nvPicPr>
        <xdr:cNvPr id="8" name="Imagen 7" descr="Dirección Regional de Educación San Martí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035" y="34933538"/>
          <a:ext cx="3507459" cy="6109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27214</xdr:colOff>
      <xdr:row>0</xdr:row>
      <xdr:rowOff>163286</xdr:rowOff>
    </xdr:from>
    <xdr:to>
      <xdr:col>3</xdr:col>
      <xdr:colOff>789213</xdr:colOff>
      <xdr:row>6</xdr:row>
      <xdr:rowOff>65925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5107" y="163286"/>
          <a:ext cx="1945820" cy="19437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193825</xdr:colOff>
      <xdr:row>13</xdr:row>
      <xdr:rowOff>58886</xdr:rowOff>
    </xdr:from>
    <xdr:to>
      <xdr:col>4</xdr:col>
      <xdr:colOff>646375</xdr:colOff>
      <xdr:row>16</xdr:row>
      <xdr:rowOff>129022</xdr:rowOff>
    </xdr:to>
    <xdr:pic>
      <xdr:nvPicPr>
        <xdr:cNvPr id="2" name="Imagen 1" descr="Archivo:Logo del Ministerio de Educación del Perú - MINEDU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475" y="35053736"/>
          <a:ext cx="3129075" cy="6511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327458</xdr:colOff>
      <xdr:row>12</xdr:row>
      <xdr:rowOff>156593</xdr:rowOff>
    </xdr:from>
    <xdr:to>
      <xdr:col>14</xdr:col>
      <xdr:colOff>392310</xdr:colOff>
      <xdr:row>15</xdr:row>
      <xdr:rowOff>191264</xdr:rowOff>
    </xdr:to>
    <xdr:pic>
      <xdr:nvPicPr>
        <xdr:cNvPr id="6" name="Imagen 5" descr="Dirección Regional de Educación San Martín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85958" y="34960943"/>
          <a:ext cx="3485448" cy="606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204106</xdr:colOff>
      <xdr:row>6</xdr:row>
      <xdr:rowOff>65924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5820" cy="19437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83"/>
  <sheetViews>
    <sheetView showGridLines="0" tabSelected="1" zoomScale="70" zoomScaleNormal="70" workbookViewId="0">
      <pane xSplit="1" ySplit="12" topLeftCell="B30" activePane="bottomRight" state="frozen"/>
      <selection pane="topRight" activeCell="B1" sqref="B1"/>
      <selection pane="bottomLeft" activeCell="A12" sqref="A12"/>
      <selection pane="bottomRight" activeCell="K31" sqref="K31"/>
    </sheetView>
  </sheetViews>
  <sheetFormatPr baseColWidth="10" defaultColWidth="9.140625" defaultRowHeight="15.75" x14ac:dyDescent="0.25"/>
  <cols>
    <col min="1" max="1" width="3.7109375" style="36" customWidth="1"/>
    <col min="2" max="2" width="4.7109375" style="3" customWidth="1"/>
    <col min="3" max="5" width="17.7109375" style="1" customWidth="1"/>
    <col min="6" max="6" width="10.7109375" style="4" customWidth="1"/>
    <col min="7" max="7" width="16.85546875" style="5" bestFit="1" customWidth="1"/>
    <col min="8" max="8" width="15.7109375" style="5" customWidth="1"/>
    <col min="9" max="9" width="16.140625" style="5" bestFit="1" customWidth="1"/>
    <col min="10" max="10" width="15.7109375" style="5" customWidth="1"/>
    <col min="11" max="11" width="26.140625" style="5" customWidth="1"/>
    <col min="12" max="12" width="15.7109375" style="5" customWidth="1"/>
    <col min="13" max="20" width="17.85546875" style="5" customWidth="1"/>
    <col min="21" max="21" width="15.7109375" style="5" customWidth="1"/>
    <col min="22" max="22" width="18.7109375" style="5" customWidth="1"/>
    <col min="23" max="23" width="64" style="50" customWidth="1"/>
    <col min="24" max="16384" width="9.140625" style="36"/>
  </cols>
  <sheetData>
    <row r="2" spans="2:23" ht="28.5" x14ac:dyDescent="0.25">
      <c r="B2" s="44" t="s">
        <v>12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</row>
    <row r="3" spans="2:23" ht="28.5" x14ac:dyDescent="0.25">
      <c r="B3" s="44" t="s">
        <v>19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</row>
    <row r="4" spans="2:23" ht="28.5" x14ac:dyDescent="0.25">
      <c r="B4" s="44" t="s">
        <v>18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</row>
    <row r="5" spans="2:23" ht="28.5" x14ac:dyDescent="0.25">
      <c r="B5" s="44" t="s">
        <v>283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</row>
    <row r="6" spans="2:23" ht="28.5" x14ac:dyDescent="0.25">
      <c r="B6" s="44" t="s">
        <v>284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</row>
    <row r="7" spans="2:23" x14ac:dyDescent="0.25"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</row>
    <row r="8" spans="2:23" x14ac:dyDescent="0.25">
      <c r="C8" s="3"/>
      <c r="D8" s="3"/>
      <c r="E8" s="3"/>
      <c r="F8" s="3"/>
      <c r="G8" s="3"/>
      <c r="H8" s="3"/>
      <c r="I8" s="3"/>
      <c r="J8" s="3"/>
      <c r="K8" s="22"/>
      <c r="L8" s="3"/>
      <c r="M8" s="3"/>
      <c r="N8" s="3"/>
      <c r="O8" s="3"/>
      <c r="P8" s="3"/>
      <c r="Q8" s="22"/>
      <c r="R8" s="22"/>
      <c r="S8" s="22"/>
      <c r="T8" s="22"/>
      <c r="U8" s="3"/>
      <c r="V8" s="3"/>
      <c r="W8" s="48"/>
    </row>
    <row r="9" spans="2:23" ht="21" x14ac:dyDescent="0.25">
      <c r="B9" s="34" t="s">
        <v>17</v>
      </c>
      <c r="C9" s="34"/>
      <c r="D9" s="35"/>
      <c r="E9" s="35" t="s">
        <v>217</v>
      </c>
      <c r="F9" s="34"/>
      <c r="G9" s="6"/>
      <c r="H9" s="6"/>
      <c r="I9" s="6"/>
      <c r="J9" s="6"/>
      <c r="K9" s="6"/>
      <c r="L9" s="6"/>
      <c r="M9" s="3"/>
      <c r="N9" s="3"/>
      <c r="O9" s="3"/>
      <c r="P9" s="3"/>
      <c r="Q9" s="22"/>
      <c r="R9" s="22"/>
      <c r="S9" s="22"/>
      <c r="T9" s="22"/>
      <c r="U9" s="3"/>
      <c r="V9" s="3"/>
      <c r="W9" s="48"/>
    </row>
    <row r="10" spans="2:23" ht="21" x14ac:dyDescent="0.25">
      <c r="B10" s="34" t="s">
        <v>15</v>
      </c>
      <c r="C10" s="34"/>
      <c r="D10" s="35"/>
      <c r="E10" s="35" t="s">
        <v>272</v>
      </c>
      <c r="F10" s="34"/>
      <c r="G10" s="6"/>
      <c r="H10" s="6"/>
      <c r="I10" s="6"/>
      <c r="J10" s="6"/>
      <c r="K10" s="6"/>
      <c r="L10" s="6"/>
      <c r="M10" s="3"/>
      <c r="N10" s="3"/>
      <c r="O10" s="3"/>
      <c r="P10" s="3"/>
      <c r="Q10" s="22"/>
      <c r="R10" s="22"/>
      <c r="S10" s="22"/>
      <c r="T10" s="22"/>
      <c r="U10" s="3"/>
      <c r="V10" s="3"/>
      <c r="W10" s="48"/>
    </row>
    <row r="12" spans="2:23" s="37" customFormat="1" ht="94.5" x14ac:dyDescent="0.25">
      <c r="B12" s="32" t="s">
        <v>0</v>
      </c>
      <c r="C12" s="32" t="s">
        <v>1</v>
      </c>
      <c r="D12" s="32" t="s">
        <v>2</v>
      </c>
      <c r="E12" s="32" t="s">
        <v>3</v>
      </c>
      <c r="F12" s="33" t="s">
        <v>4</v>
      </c>
      <c r="G12" s="32" t="s">
        <v>17</v>
      </c>
      <c r="H12" s="32" t="s">
        <v>5</v>
      </c>
      <c r="I12" s="32" t="s">
        <v>6</v>
      </c>
      <c r="J12" s="32" t="s">
        <v>7</v>
      </c>
      <c r="K12" s="32" t="s">
        <v>218</v>
      </c>
      <c r="L12" s="32" t="s">
        <v>13</v>
      </c>
      <c r="M12" s="32" t="s">
        <v>209</v>
      </c>
      <c r="N12" s="32" t="s">
        <v>210</v>
      </c>
      <c r="O12" s="32" t="s">
        <v>211</v>
      </c>
      <c r="P12" s="32" t="s">
        <v>212</v>
      </c>
      <c r="Q12" s="32" t="s">
        <v>213</v>
      </c>
      <c r="R12" s="32" t="s">
        <v>214</v>
      </c>
      <c r="S12" s="32" t="s">
        <v>215</v>
      </c>
      <c r="T12" s="32" t="s">
        <v>216</v>
      </c>
      <c r="U12" s="32" t="s">
        <v>8</v>
      </c>
      <c r="V12" s="32" t="s">
        <v>16</v>
      </c>
      <c r="W12" s="32" t="s">
        <v>11</v>
      </c>
    </row>
    <row r="13" spans="2:23" s="31" customFormat="1" ht="50.1" customHeight="1" x14ac:dyDescent="0.25">
      <c r="B13" s="40">
        <v>1</v>
      </c>
      <c r="C13" s="27" t="s">
        <v>26</v>
      </c>
      <c r="D13" s="27" t="s">
        <v>27</v>
      </c>
      <c r="E13" s="27" t="s">
        <v>28</v>
      </c>
      <c r="F13" s="28" t="s">
        <v>156</v>
      </c>
      <c r="G13" s="29" t="s">
        <v>204</v>
      </c>
      <c r="H13" s="29" t="s">
        <v>9</v>
      </c>
      <c r="I13" s="29" t="s">
        <v>10</v>
      </c>
      <c r="J13" s="29" t="s">
        <v>205</v>
      </c>
      <c r="K13" s="29" t="s">
        <v>220</v>
      </c>
      <c r="L13" s="29" t="s">
        <v>14</v>
      </c>
      <c r="M13" s="30">
        <v>4</v>
      </c>
      <c r="N13" s="30" t="s">
        <v>14</v>
      </c>
      <c r="O13" s="30">
        <v>3</v>
      </c>
      <c r="P13" s="30">
        <v>3</v>
      </c>
      <c r="Q13" s="30">
        <v>4</v>
      </c>
      <c r="R13" s="30">
        <v>4</v>
      </c>
      <c r="S13" s="30">
        <v>4</v>
      </c>
      <c r="T13" s="30">
        <v>4</v>
      </c>
      <c r="U13" s="30">
        <f t="shared" ref="U13:U46" si="0">SUM(M13:T13)/COUNT(M13:T13)</f>
        <v>3.7142857142857144</v>
      </c>
      <c r="V13" s="29" t="str">
        <f>+IF(U13&gt;=2.8,"FAVORABLE","DESFAVORABLE")</f>
        <v>FAVORABLE</v>
      </c>
      <c r="W13" s="27"/>
    </row>
    <row r="14" spans="2:23" s="31" customFormat="1" ht="50.1" customHeight="1" x14ac:dyDescent="0.25">
      <c r="B14" s="40">
        <v>2</v>
      </c>
      <c r="C14" s="27" t="s">
        <v>23</v>
      </c>
      <c r="D14" s="27" t="s">
        <v>24</v>
      </c>
      <c r="E14" s="27" t="s">
        <v>25</v>
      </c>
      <c r="F14" s="28">
        <v>1050166</v>
      </c>
      <c r="G14" s="29" t="s">
        <v>204</v>
      </c>
      <c r="H14" s="29" t="s">
        <v>9</v>
      </c>
      <c r="I14" s="29" t="s">
        <v>10</v>
      </c>
      <c r="J14" s="29" t="s">
        <v>205</v>
      </c>
      <c r="K14" s="29" t="s">
        <v>219</v>
      </c>
      <c r="L14" s="29" t="s">
        <v>14</v>
      </c>
      <c r="M14" s="30">
        <v>3</v>
      </c>
      <c r="N14" s="30" t="s">
        <v>14</v>
      </c>
      <c r="O14" s="30">
        <v>3</v>
      </c>
      <c r="P14" s="30">
        <v>3</v>
      </c>
      <c r="Q14" s="30">
        <v>4</v>
      </c>
      <c r="R14" s="30">
        <v>3</v>
      </c>
      <c r="S14" s="30">
        <v>4</v>
      </c>
      <c r="T14" s="30">
        <v>3</v>
      </c>
      <c r="U14" s="30">
        <f t="shared" si="0"/>
        <v>3.2857142857142856</v>
      </c>
      <c r="V14" s="29" t="str">
        <f>+IF(U14&gt;=2.8,"FAVORABLE","DESFAVORABLE")</f>
        <v>FAVORABLE</v>
      </c>
      <c r="W14" s="27"/>
    </row>
    <row r="15" spans="2:23" s="31" customFormat="1" ht="50.1" customHeight="1" x14ac:dyDescent="0.25">
      <c r="B15" s="40">
        <v>3</v>
      </c>
      <c r="C15" s="27" t="s">
        <v>92</v>
      </c>
      <c r="D15" s="27" t="s">
        <v>93</v>
      </c>
      <c r="E15" s="27" t="s">
        <v>94</v>
      </c>
      <c r="F15" s="28" t="s">
        <v>180</v>
      </c>
      <c r="G15" s="29" t="s">
        <v>204</v>
      </c>
      <c r="H15" s="29" t="s">
        <v>9</v>
      </c>
      <c r="I15" s="29" t="s">
        <v>10</v>
      </c>
      <c r="J15" s="29" t="s">
        <v>21</v>
      </c>
      <c r="K15" s="29" t="s">
        <v>243</v>
      </c>
      <c r="L15" s="29" t="s">
        <v>14</v>
      </c>
      <c r="M15" s="30">
        <v>4</v>
      </c>
      <c r="N15" s="30">
        <v>2</v>
      </c>
      <c r="O15" s="30">
        <v>3</v>
      </c>
      <c r="P15" s="30">
        <v>3</v>
      </c>
      <c r="Q15" s="30">
        <v>4</v>
      </c>
      <c r="R15" s="30">
        <v>3</v>
      </c>
      <c r="S15" s="30">
        <v>4</v>
      </c>
      <c r="T15" s="30">
        <v>3</v>
      </c>
      <c r="U15" s="30">
        <f t="shared" si="0"/>
        <v>3.25</v>
      </c>
      <c r="V15" s="29" t="str">
        <f>IFERROR(+IF(U15&gt;=2.8,"FAVORABLE","DESFAVORABLE")," ")</f>
        <v>FAVORABLE</v>
      </c>
      <c r="W15" s="27"/>
    </row>
    <row r="16" spans="2:23" s="31" customFormat="1" ht="50.1" customHeight="1" x14ac:dyDescent="0.25">
      <c r="B16" s="40">
        <v>4</v>
      </c>
      <c r="C16" s="27" t="s">
        <v>38</v>
      </c>
      <c r="D16" s="27" t="s">
        <v>39</v>
      </c>
      <c r="E16" s="27" t="s">
        <v>40</v>
      </c>
      <c r="F16" s="28" t="s">
        <v>160</v>
      </c>
      <c r="G16" s="29" t="s">
        <v>204</v>
      </c>
      <c r="H16" s="29" t="s">
        <v>9</v>
      </c>
      <c r="I16" s="29" t="s">
        <v>10</v>
      </c>
      <c r="J16" s="29" t="s">
        <v>205</v>
      </c>
      <c r="K16" s="29" t="s">
        <v>224</v>
      </c>
      <c r="L16" s="29" t="s">
        <v>14</v>
      </c>
      <c r="M16" s="30">
        <v>3</v>
      </c>
      <c r="N16" s="30" t="s">
        <v>14</v>
      </c>
      <c r="O16" s="30">
        <v>3</v>
      </c>
      <c r="P16" s="30">
        <v>4</v>
      </c>
      <c r="Q16" s="30">
        <v>3</v>
      </c>
      <c r="R16" s="30">
        <v>2</v>
      </c>
      <c r="S16" s="30">
        <v>4</v>
      </c>
      <c r="T16" s="30">
        <v>3</v>
      </c>
      <c r="U16" s="30">
        <f t="shared" si="0"/>
        <v>3.1428571428571428</v>
      </c>
      <c r="V16" s="29" t="str">
        <f>IFERROR(+IF(U16&gt;=2.8,"FAVORABLE","DESFAVORABLE")," ")</f>
        <v>FAVORABLE</v>
      </c>
      <c r="W16" s="27" t="s">
        <v>285</v>
      </c>
    </row>
    <row r="17" spans="2:23" s="31" customFormat="1" ht="50.1" customHeight="1" x14ac:dyDescent="0.25">
      <c r="B17" s="40">
        <v>5</v>
      </c>
      <c r="C17" s="27" t="s">
        <v>29</v>
      </c>
      <c r="D17" s="27" t="s">
        <v>30</v>
      </c>
      <c r="E17" s="27" t="s">
        <v>31</v>
      </c>
      <c r="F17" s="28" t="s">
        <v>157</v>
      </c>
      <c r="G17" s="29" t="s">
        <v>204</v>
      </c>
      <c r="H17" s="29" t="s">
        <v>9</v>
      </c>
      <c r="I17" s="29" t="s">
        <v>10</v>
      </c>
      <c r="J17" s="29" t="s">
        <v>205</v>
      </c>
      <c r="K17" s="29" t="s">
        <v>221</v>
      </c>
      <c r="L17" s="29" t="s">
        <v>14</v>
      </c>
      <c r="M17" s="30">
        <v>4</v>
      </c>
      <c r="N17" s="30" t="s">
        <v>14</v>
      </c>
      <c r="O17" s="30">
        <v>2</v>
      </c>
      <c r="P17" s="30">
        <v>4</v>
      </c>
      <c r="Q17" s="30">
        <v>3</v>
      </c>
      <c r="R17" s="30">
        <v>2</v>
      </c>
      <c r="S17" s="30">
        <v>4</v>
      </c>
      <c r="T17" s="30">
        <v>3</v>
      </c>
      <c r="U17" s="30">
        <f t="shared" si="0"/>
        <v>3.1428571428571428</v>
      </c>
      <c r="V17" s="29" t="str">
        <f>+IF(U17&gt;=2.8,"FAVORABLE","DESFAVORABLE")</f>
        <v>FAVORABLE</v>
      </c>
      <c r="W17" s="27"/>
    </row>
    <row r="18" spans="2:23" s="31" customFormat="1" ht="50.1" customHeight="1" x14ac:dyDescent="0.25">
      <c r="B18" s="40">
        <v>6</v>
      </c>
      <c r="C18" s="27" t="s">
        <v>133</v>
      </c>
      <c r="D18" s="27" t="s">
        <v>134</v>
      </c>
      <c r="E18" s="27" t="s">
        <v>135</v>
      </c>
      <c r="F18" s="28" t="s">
        <v>196</v>
      </c>
      <c r="G18" s="29" t="s">
        <v>204</v>
      </c>
      <c r="H18" s="29" t="s">
        <v>9</v>
      </c>
      <c r="I18" s="29" t="s">
        <v>10</v>
      </c>
      <c r="J18" s="29" t="s">
        <v>22</v>
      </c>
      <c r="K18" s="29" t="s">
        <v>257</v>
      </c>
      <c r="L18" s="29" t="s">
        <v>14</v>
      </c>
      <c r="M18" s="30">
        <v>4</v>
      </c>
      <c r="N18" s="30">
        <v>4</v>
      </c>
      <c r="O18" s="30">
        <v>3</v>
      </c>
      <c r="P18" s="30">
        <v>4</v>
      </c>
      <c r="Q18" s="30">
        <v>2</v>
      </c>
      <c r="R18" s="30">
        <v>1</v>
      </c>
      <c r="S18" s="30">
        <v>4</v>
      </c>
      <c r="T18" s="30">
        <v>3</v>
      </c>
      <c r="U18" s="30">
        <f t="shared" si="0"/>
        <v>3.125</v>
      </c>
      <c r="V18" s="29" t="str">
        <f t="shared" ref="V18:V46" si="1">IFERROR(+IF(U18&gt;=2.8,"FAVORABLE","DESFAVORABLE")," ")</f>
        <v>FAVORABLE</v>
      </c>
      <c r="W18" s="27"/>
    </row>
    <row r="19" spans="2:23" s="31" customFormat="1" ht="50.1" customHeight="1" x14ac:dyDescent="0.25">
      <c r="B19" s="40">
        <v>7</v>
      </c>
      <c r="C19" s="27" t="s">
        <v>35</v>
      </c>
      <c r="D19" s="27" t="s">
        <v>36</v>
      </c>
      <c r="E19" s="27" t="s">
        <v>37</v>
      </c>
      <c r="F19" s="28" t="s">
        <v>159</v>
      </c>
      <c r="G19" s="29" t="s">
        <v>204</v>
      </c>
      <c r="H19" s="29" t="s">
        <v>9</v>
      </c>
      <c r="I19" s="29" t="s">
        <v>10</v>
      </c>
      <c r="J19" s="29" t="s">
        <v>205</v>
      </c>
      <c r="K19" s="29" t="s">
        <v>223</v>
      </c>
      <c r="L19" s="29" t="s">
        <v>14</v>
      </c>
      <c r="M19" s="30">
        <v>3</v>
      </c>
      <c r="N19" s="30" t="s">
        <v>14</v>
      </c>
      <c r="O19" s="30">
        <v>3</v>
      </c>
      <c r="P19" s="30">
        <v>3</v>
      </c>
      <c r="Q19" s="30">
        <v>3</v>
      </c>
      <c r="R19" s="30">
        <v>2</v>
      </c>
      <c r="S19" s="30">
        <v>4</v>
      </c>
      <c r="T19" s="30">
        <v>3</v>
      </c>
      <c r="U19" s="30">
        <f t="shared" si="0"/>
        <v>3</v>
      </c>
      <c r="V19" s="29" t="str">
        <f t="shared" si="1"/>
        <v>FAVORABLE</v>
      </c>
      <c r="W19" s="27"/>
    </row>
    <row r="20" spans="2:23" s="31" customFormat="1" ht="50.1" customHeight="1" x14ac:dyDescent="0.25">
      <c r="B20" s="40">
        <v>8</v>
      </c>
      <c r="C20" s="27" t="s">
        <v>50</v>
      </c>
      <c r="D20" s="27" t="s">
        <v>51</v>
      </c>
      <c r="E20" s="27" t="s">
        <v>52</v>
      </c>
      <c r="F20" s="28" t="s">
        <v>164</v>
      </c>
      <c r="G20" s="29" t="s">
        <v>204</v>
      </c>
      <c r="H20" s="29" t="s">
        <v>9</v>
      </c>
      <c r="I20" s="29" t="s">
        <v>10</v>
      </c>
      <c r="J20" s="29" t="s">
        <v>205</v>
      </c>
      <c r="K20" s="29" t="s">
        <v>228</v>
      </c>
      <c r="L20" s="29" t="s">
        <v>14</v>
      </c>
      <c r="M20" s="30">
        <v>3</v>
      </c>
      <c r="N20" s="30" t="s">
        <v>14</v>
      </c>
      <c r="O20" s="30">
        <v>2</v>
      </c>
      <c r="P20" s="30">
        <v>3</v>
      </c>
      <c r="Q20" s="30">
        <v>2</v>
      </c>
      <c r="R20" s="30">
        <v>4</v>
      </c>
      <c r="S20" s="30">
        <v>4</v>
      </c>
      <c r="T20" s="30">
        <v>3</v>
      </c>
      <c r="U20" s="30">
        <f t="shared" si="0"/>
        <v>3</v>
      </c>
      <c r="V20" s="29" t="str">
        <f t="shared" si="1"/>
        <v>FAVORABLE</v>
      </c>
      <c r="W20" s="27"/>
    </row>
    <row r="21" spans="2:23" s="31" customFormat="1" ht="50.1" customHeight="1" x14ac:dyDescent="0.25">
      <c r="B21" s="40">
        <v>9</v>
      </c>
      <c r="C21" s="27" t="s">
        <v>57</v>
      </c>
      <c r="D21" s="27" t="s">
        <v>58</v>
      </c>
      <c r="E21" s="27" t="s">
        <v>59</v>
      </c>
      <c r="F21" s="28" t="s">
        <v>167</v>
      </c>
      <c r="G21" s="29" t="s">
        <v>204</v>
      </c>
      <c r="H21" s="29" t="s">
        <v>9</v>
      </c>
      <c r="I21" s="29" t="s">
        <v>10</v>
      </c>
      <c r="J21" s="29" t="s">
        <v>205</v>
      </c>
      <c r="K21" s="29" t="s">
        <v>231</v>
      </c>
      <c r="L21" s="29" t="s">
        <v>14</v>
      </c>
      <c r="M21" s="30">
        <v>2</v>
      </c>
      <c r="N21" s="30" t="s">
        <v>14</v>
      </c>
      <c r="O21" s="30">
        <v>2</v>
      </c>
      <c r="P21" s="30">
        <v>2</v>
      </c>
      <c r="Q21" s="30">
        <v>4</v>
      </c>
      <c r="R21" s="30">
        <v>3</v>
      </c>
      <c r="S21" s="30">
        <v>4</v>
      </c>
      <c r="T21" s="30">
        <v>4</v>
      </c>
      <c r="U21" s="30">
        <f t="shared" si="0"/>
        <v>3</v>
      </c>
      <c r="V21" s="29" t="str">
        <f t="shared" si="1"/>
        <v>FAVORABLE</v>
      </c>
      <c r="W21" s="27" t="s">
        <v>278</v>
      </c>
    </row>
    <row r="22" spans="2:23" s="31" customFormat="1" ht="50.1" customHeight="1" x14ac:dyDescent="0.25">
      <c r="B22" s="40">
        <v>10</v>
      </c>
      <c r="C22" s="27" t="s">
        <v>74</v>
      </c>
      <c r="D22" s="27" t="s">
        <v>48</v>
      </c>
      <c r="E22" s="27" t="s">
        <v>75</v>
      </c>
      <c r="F22" s="28" t="s">
        <v>173</v>
      </c>
      <c r="G22" s="29" t="s">
        <v>204</v>
      </c>
      <c r="H22" s="29" t="s">
        <v>9</v>
      </c>
      <c r="I22" s="29" t="s">
        <v>10</v>
      </c>
      <c r="J22" s="29" t="s">
        <v>205</v>
      </c>
      <c r="K22" s="29" t="s">
        <v>237</v>
      </c>
      <c r="L22" s="29" t="s">
        <v>14</v>
      </c>
      <c r="M22" s="30">
        <v>4</v>
      </c>
      <c r="N22" s="30">
        <v>2</v>
      </c>
      <c r="O22" s="30">
        <v>3</v>
      </c>
      <c r="P22" s="30">
        <v>2</v>
      </c>
      <c r="Q22" s="30">
        <v>3</v>
      </c>
      <c r="R22" s="30">
        <v>3</v>
      </c>
      <c r="S22" s="30">
        <v>4</v>
      </c>
      <c r="T22" s="30">
        <v>3</v>
      </c>
      <c r="U22" s="30">
        <f t="shared" si="0"/>
        <v>3</v>
      </c>
      <c r="V22" s="29" t="str">
        <f t="shared" si="1"/>
        <v>FAVORABLE</v>
      </c>
      <c r="W22" s="27"/>
    </row>
    <row r="23" spans="2:23" s="31" customFormat="1" ht="50.1" customHeight="1" x14ac:dyDescent="0.25">
      <c r="B23" s="40">
        <v>11</v>
      </c>
      <c r="C23" s="27" t="s">
        <v>66</v>
      </c>
      <c r="D23" s="27" t="s">
        <v>69</v>
      </c>
      <c r="E23" s="27" t="s">
        <v>70</v>
      </c>
      <c r="F23" s="28" t="s">
        <v>171</v>
      </c>
      <c r="G23" s="29" t="s">
        <v>204</v>
      </c>
      <c r="H23" s="29" t="s">
        <v>9</v>
      </c>
      <c r="I23" s="29" t="s">
        <v>10</v>
      </c>
      <c r="J23" s="29" t="s">
        <v>205</v>
      </c>
      <c r="K23" s="29" t="s">
        <v>235</v>
      </c>
      <c r="L23" s="29" t="s">
        <v>14</v>
      </c>
      <c r="M23" s="30">
        <v>3</v>
      </c>
      <c r="N23" s="30" t="s">
        <v>14</v>
      </c>
      <c r="O23" s="30">
        <v>2</v>
      </c>
      <c r="P23" s="30">
        <v>2</v>
      </c>
      <c r="Q23" s="30">
        <v>3</v>
      </c>
      <c r="R23" s="30">
        <v>2</v>
      </c>
      <c r="S23" s="30">
        <v>4</v>
      </c>
      <c r="T23" s="30">
        <v>4</v>
      </c>
      <c r="U23" s="30">
        <f t="shared" si="0"/>
        <v>2.8571428571428572</v>
      </c>
      <c r="V23" s="29" t="str">
        <f t="shared" si="1"/>
        <v>FAVORABLE</v>
      </c>
      <c r="W23" s="27" t="s">
        <v>285</v>
      </c>
    </row>
    <row r="24" spans="2:23" s="31" customFormat="1" ht="50.1" customHeight="1" x14ac:dyDescent="0.25">
      <c r="B24" s="40">
        <v>12</v>
      </c>
      <c r="C24" s="27" t="s">
        <v>128</v>
      </c>
      <c r="D24" s="27" t="s">
        <v>129</v>
      </c>
      <c r="E24" s="27" t="s">
        <v>130</v>
      </c>
      <c r="F24" s="28" t="s">
        <v>194</v>
      </c>
      <c r="G24" s="29" t="s">
        <v>204</v>
      </c>
      <c r="H24" s="29" t="s">
        <v>9</v>
      </c>
      <c r="I24" s="29" t="s">
        <v>10</v>
      </c>
      <c r="J24" s="29" t="s">
        <v>207</v>
      </c>
      <c r="K24" s="29" t="s">
        <v>256</v>
      </c>
      <c r="L24" s="29" t="s">
        <v>14</v>
      </c>
      <c r="M24" s="30">
        <v>3</v>
      </c>
      <c r="N24" s="30" t="s">
        <v>14</v>
      </c>
      <c r="O24" s="30">
        <v>1</v>
      </c>
      <c r="P24" s="30">
        <v>1</v>
      </c>
      <c r="Q24" s="30">
        <v>3</v>
      </c>
      <c r="R24" s="30">
        <v>4</v>
      </c>
      <c r="S24" s="30">
        <v>4</v>
      </c>
      <c r="T24" s="30">
        <v>4</v>
      </c>
      <c r="U24" s="30">
        <f t="shared" si="0"/>
        <v>2.8571428571428572</v>
      </c>
      <c r="V24" s="29" t="str">
        <f t="shared" si="1"/>
        <v>FAVORABLE</v>
      </c>
      <c r="W24" s="27" t="s">
        <v>285</v>
      </c>
    </row>
    <row r="25" spans="2:23" s="31" customFormat="1" ht="50.1" customHeight="1" x14ac:dyDescent="0.25">
      <c r="B25" s="40">
        <v>13</v>
      </c>
      <c r="C25" s="27" t="s">
        <v>105</v>
      </c>
      <c r="D25" s="27" t="s">
        <v>55</v>
      </c>
      <c r="E25" s="27" t="s">
        <v>56</v>
      </c>
      <c r="F25" s="28" t="s">
        <v>166</v>
      </c>
      <c r="G25" s="29" t="s">
        <v>204</v>
      </c>
      <c r="H25" s="29" t="s">
        <v>9</v>
      </c>
      <c r="I25" s="29" t="s">
        <v>10</v>
      </c>
      <c r="J25" s="29" t="s">
        <v>205</v>
      </c>
      <c r="K25" s="29" t="s">
        <v>230</v>
      </c>
      <c r="L25" s="29" t="s">
        <v>14</v>
      </c>
      <c r="M25" s="30">
        <v>4</v>
      </c>
      <c r="N25" s="30" t="s">
        <v>14</v>
      </c>
      <c r="O25" s="30">
        <v>3</v>
      </c>
      <c r="P25" s="30">
        <v>2</v>
      </c>
      <c r="Q25" s="30">
        <v>2</v>
      </c>
      <c r="R25" s="30">
        <v>2</v>
      </c>
      <c r="S25" s="30">
        <v>4</v>
      </c>
      <c r="T25" s="30">
        <v>3</v>
      </c>
      <c r="U25" s="30">
        <f t="shared" si="0"/>
        <v>2.8571428571428572</v>
      </c>
      <c r="V25" s="29" t="str">
        <f t="shared" si="1"/>
        <v>FAVORABLE</v>
      </c>
      <c r="W25" s="27"/>
    </row>
    <row r="26" spans="2:23" s="31" customFormat="1" ht="50.1" customHeight="1" x14ac:dyDescent="0.25">
      <c r="B26" s="40">
        <v>14</v>
      </c>
      <c r="C26" s="27" t="s">
        <v>60</v>
      </c>
      <c r="D26" s="27" t="s">
        <v>61</v>
      </c>
      <c r="E26" s="27" t="s">
        <v>62</v>
      </c>
      <c r="F26" s="28" t="s">
        <v>168</v>
      </c>
      <c r="G26" s="29" t="s">
        <v>204</v>
      </c>
      <c r="H26" s="29" t="s">
        <v>9</v>
      </c>
      <c r="I26" s="29" t="s">
        <v>10</v>
      </c>
      <c r="J26" s="29" t="s">
        <v>205</v>
      </c>
      <c r="K26" s="29" t="s">
        <v>232</v>
      </c>
      <c r="L26" s="29" t="s">
        <v>14</v>
      </c>
      <c r="M26" s="30">
        <v>4</v>
      </c>
      <c r="N26" s="30" t="s">
        <v>14</v>
      </c>
      <c r="O26" s="30">
        <v>3</v>
      </c>
      <c r="P26" s="30">
        <v>3</v>
      </c>
      <c r="Q26" s="30">
        <v>2</v>
      </c>
      <c r="R26" s="30">
        <v>1</v>
      </c>
      <c r="S26" s="30">
        <v>4</v>
      </c>
      <c r="T26" s="30">
        <v>3</v>
      </c>
      <c r="U26" s="30">
        <f t="shared" si="0"/>
        <v>2.8571428571428572</v>
      </c>
      <c r="V26" s="29" t="str">
        <f t="shared" si="1"/>
        <v>FAVORABLE</v>
      </c>
      <c r="W26" s="27"/>
    </row>
    <row r="27" spans="2:23" s="31" customFormat="1" ht="50.1" customHeight="1" x14ac:dyDescent="0.25">
      <c r="B27" s="40">
        <v>15</v>
      </c>
      <c r="C27" s="27" t="s">
        <v>107</v>
      </c>
      <c r="D27" s="27" t="s">
        <v>108</v>
      </c>
      <c r="E27" s="27" t="s">
        <v>109</v>
      </c>
      <c r="F27" s="28" t="s">
        <v>185</v>
      </c>
      <c r="G27" s="29" t="s">
        <v>204</v>
      </c>
      <c r="H27" s="29" t="s">
        <v>9</v>
      </c>
      <c r="I27" s="29" t="s">
        <v>10</v>
      </c>
      <c r="J27" s="29" t="s">
        <v>21</v>
      </c>
      <c r="K27" s="29" t="s">
        <v>247</v>
      </c>
      <c r="L27" s="29" t="s">
        <v>14</v>
      </c>
      <c r="M27" s="30">
        <v>4</v>
      </c>
      <c r="N27" s="30" t="s">
        <v>14</v>
      </c>
      <c r="O27" s="30">
        <v>3</v>
      </c>
      <c r="P27" s="30">
        <v>3</v>
      </c>
      <c r="Q27" s="30">
        <v>1</v>
      </c>
      <c r="R27" s="30">
        <v>2</v>
      </c>
      <c r="S27" s="30">
        <v>4</v>
      </c>
      <c r="T27" s="30">
        <v>3</v>
      </c>
      <c r="U27" s="30">
        <f t="shared" si="0"/>
        <v>2.8571428571428572</v>
      </c>
      <c r="V27" s="29" t="str">
        <f t="shared" si="1"/>
        <v>FAVORABLE</v>
      </c>
      <c r="W27" s="27"/>
    </row>
    <row r="28" spans="2:23" s="31" customFormat="1" ht="50.1" customHeight="1" x14ac:dyDescent="0.25">
      <c r="B28" s="40">
        <v>16</v>
      </c>
      <c r="C28" s="27" t="s">
        <v>47</v>
      </c>
      <c r="D28" s="27" t="s">
        <v>48</v>
      </c>
      <c r="E28" s="27" t="s">
        <v>49</v>
      </c>
      <c r="F28" s="28" t="s">
        <v>163</v>
      </c>
      <c r="G28" s="29" t="s">
        <v>204</v>
      </c>
      <c r="H28" s="29" t="s">
        <v>9</v>
      </c>
      <c r="I28" s="29" t="s">
        <v>10</v>
      </c>
      <c r="J28" s="29" t="s">
        <v>205</v>
      </c>
      <c r="K28" s="29" t="s">
        <v>227</v>
      </c>
      <c r="L28" s="29" t="s">
        <v>14</v>
      </c>
      <c r="M28" s="30">
        <v>4</v>
      </c>
      <c r="N28" s="30" t="s">
        <v>14</v>
      </c>
      <c r="O28" s="30">
        <v>3</v>
      </c>
      <c r="P28" s="30">
        <v>2</v>
      </c>
      <c r="Q28" s="30">
        <v>2</v>
      </c>
      <c r="R28" s="30">
        <v>2</v>
      </c>
      <c r="S28" s="30">
        <v>4</v>
      </c>
      <c r="T28" s="30">
        <v>3</v>
      </c>
      <c r="U28" s="30">
        <f t="shared" si="0"/>
        <v>2.8571428571428572</v>
      </c>
      <c r="V28" s="29" t="str">
        <f t="shared" si="1"/>
        <v>FAVORABLE</v>
      </c>
      <c r="W28" s="27" t="s">
        <v>279</v>
      </c>
    </row>
    <row r="29" spans="2:23" s="31" customFormat="1" ht="50.1" customHeight="1" x14ac:dyDescent="0.25">
      <c r="B29" s="40">
        <v>17</v>
      </c>
      <c r="C29" s="27" t="s">
        <v>44</v>
      </c>
      <c r="D29" s="27" t="s">
        <v>45</v>
      </c>
      <c r="E29" s="27" t="s">
        <v>46</v>
      </c>
      <c r="F29" s="28" t="s">
        <v>162</v>
      </c>
      <c r="G29" s="29" t="s">
        <v>204</v>
      </c>
      <c r="H29" s="29" t="s">
        <v>9</v>
      </c>
      <c r="I29" s="29" t="s">
        <v>10</v>
      </c>
      <c r="J29" s="29" t="s">
        <v>205</v>
      </c>
      <c r="K29" s="29" t="s">
        <v>226</v>
      </c>
      <c r="L29" s="29" t="s">
        <v>14</v>
      </c>
      <c r="M29" s="30">
        <v>3</v>
      </c>
      <c r="N29" s="30" t="s">
        <v>14</v>
      </c>
      <c r="O29" s="30">
        <v>2</v>
      </c>
      <c r="P29" s="30">
        <v>3</v>
      </c>
      <c r="Q29" s="30">
        <v>2</v>
      </c>
      <c r="R29" s="30">
        <v>2</v>
      </c>
      <c r="S29" s="30">
        <v>4</v>
      </c>
      <c r="T29" s="30">
        <v>4</v>
      </c>
      <c r="U29" s="30">
        <f t="shared" si="0"/>
        <v>2.8571428571428572</v>
      </c>
      <c r="V29" s="29" t="str">
        <f t="shared" si="1"/>
        <v>FAVORABLE</v>
      </c>
      <c r="W29" s="27" t="s">
        <v>285</v>
      </c>
    </row>
    <row r="30" spans="2:23" s="31" customFormat="1" ht="50.1" customHeight="1" x14ac:dyDescent="0.25">
      <c r="B30" s="40">
        <v>18</v>
      </c>
      <c r="C30" s="27" t="s">
        <v>20</v>
      </c>
      <c r="D30" s="27" t="s">
        <v>131</v>
      </c>
      <c r="E30" s="27" t="s">
        <v>132</v>
      </c>
      <c r="F30" s="28" t="s">
        <v>195</v>
      </c>
      <c r="G30" s="29" t="s">
        <v>204</v>
      </c>
      <c r="H30" s="29" t="s">
        <v>9</v>
      </c>
      <c r="I30" s="29" t="s">
        <v>10</v>
      </c>
      <c r="J30" s="29" t="s">
        <v>22</v>
      </c>
      <c r="K30" s="29" t="s">
        <v>257</v>
      </c>
      <c r="L30" s="29" t="s">
        <v>14</v>
      </c>
      <c r="M30" s="30">
        <v>3</v>
      </c>
      <c r="N30" s="30">
        <v>3</v>
      </c>
      <c r="O30" s="30">
        <v>4</v>
      </c>
      <c r="P30" s="30">
        <v>4</v>
      </c>
      <c r="Q30" s="30">
        <v>2</v>
      </c>
      <c r="R30" s="30">
        <v>1</v>
      </c>
      <c r="S30" s="30" t="s">
        <v>14</v>
      </c>
      <c r="T30" s="30" t="s">
        <v>14</v>
      </c>
      <c r="U30" s="30">
        <f t="shared" si="0"/>
        <v>2.8333333333333335</v>
      </c>
      <c r="V30" s="29" t="str">
        <f t="shared" si="1"/>
        <v>FAVORABLE</v>
      </c>
      <c r="W30" s="27"/>
    </row>
    <row r="31" spans="2:23" s="31" customFormat="1" ht="84" customHeight="1" x14ac:dyDescent="0.25">
      <c r="B31" s="40">
        <v>19</v>
      </c>
      <c r="C31" s="27" t="s">
        <v>84</v>
      </c>
      <c r="D31" s="27" t="s">
        <v>69</v>
      </c>
      <c r="E31" s="27" t="s">
        <v>85</v>
      </c>
      <c r="F31" s="28" t="s">
        <v>177</v>
      </c>
      <c r="G31" s="29" t="s">
        <v>204</v>
      </c>
      <c r="H31" s="29" t="s">
        <v>9</v>
      </c>
      <c r="I31" s="29" t="s">
        <v>10</v>
      </c>
      <c r="J31" s="29" t="s">
        <v>21</v>
      </c>
      <c r="K31" s="29" t="s">
        <v>241</v>
      </c>
      <c r="L31" s="29" t="s">
        <v>14</v>
      </c>
      <c r="M31" s="30">
        <v>2</v>
      </c>
      <c r="N31" s="30">
        <v>3</v>
      </c>
      <c r="O31" s="30">
        <v>3</v>
      </c>
      <c r="P31" s="30">
        <v>1</v>
      </c>
      <c r="Q31" s="30">
        <v>3</v>
      </c>
      <c r="R31" s="30">
        <v>2</v>
      </c>
      <c r="S31" s="30">
        <v>4</v>
      </c>
      <c r="T31" s="30">
        <v>4</v>
      </c>
      <c r="U31" s="30">
        <f t="shared" si="0"/>
        <v>2.75</v>
      </c>
      <c r="V31" s="29" t="str">
        <f t="shared" si="1"/>
        <v>DESFAVORABLE</v>
      </c>
      <c r="W31" s="27" t="s">
        <v>280</v>
      </c>
    </row>
    <row r="32" spans="2:23" s="31" customFormat="1" ht="50.1" customHeight="1" x14ac:dyDescent="0.25">
      <c r="B32" s="40">
        <v>20</v>
      </c>
      <c r="C32" s="27" t="s">
        <v>104</v>
      </c>
      <c r="D32" s="27" t="s">
        <v>105</v>
      </c>
      <c r="E32" s="27" t="s">
        <v>106</v>
      </c>
      <c r="F32" s="28" t="s">
        <v>184</v>
      </c>
      <c r="G32" s="29" t="s">
        <v>204</v>
      </c>
      <c r="H32" s="29" t="s">
        <v>9</v>
      </c>
      <c r="I32" s="29" t="s">
        <v>10</v>
      </c>
      <c r="J32" s="29" t="s">
        <v>21</v>
      </c>
      <c r="K32" s="29" t="s">
        <v>246</v>
      </c>
      <c r="L32" s="29" t="s">
        <v>14</v>
      </c>
      <c r="M32" s="30">
        <v>2</v>
      </c>
      <c r="N32" s="30">
        <v>3</v>
      </c>
      <c r="O32" s="30">
        <v>1</v>
      </c>
      <c r="P32" s="30">
        <v>3</v>
      </c>
      <c r="Q32" s="30">
        <v>2</v>
      </c>
      <c r="R32" s="30">
        <v>4</v>
      </c>
      <c r="S32" s="30" t="s">
        <v>14</v>
      </c>
      <c r="T32" s="30" t="s">
        <v>14</v>
      </c>
      <c r="U32" s="30">
        <f t="shared" si="0"/>
        <v>2.5</v>
      </c>
      <c r="V32" s="29" t="str">
        <f t="shared" si="1"/>
        <v>DESFAVORABLE</v>
      </c>
      <c r="W32" s="27"/>
    </row>
    <row r="33" spans="2:23" s="31" customFormat="1" ht="50.1" customHeight="1" x14ac:dyDescent="0.25">
      <c r="B33" s="40">
        <v>21</v>
      </c>
      <c r="C33" s="27" t="s">
        <v>114</v>
      </c>
      <c r="D33" s="27" t="s">
        <v>102</v>
      </c>
      <c r="E33" s="27" t="s">
        <v>115</v>
      </c>
      <c r="F33" s="28" t="s">
        <v>188</v>
      </c>
      <c r="G33" s="29" t="s">
        <v>204</v>
      </c>
      <c r="H33" s="29" t="s">
        <v>9</v>
      </c>
      <c r="I33" s="29" t="s">
        <v>10</v>
      </c>
      <c r="J33" s="29" t="s">
        <v>21</v>
      </c>
      <c r="K33" s="29" t="s">
        <v>250</v>
      </c>
      <c r="L33" s="29" t="s">
        <v>14</v>
      </c>
      <c r="M33" s="30">
        <v>2</v>
      </c>
      <c r="N33" s="30">
        <v>2</v>
      </c>
      <c r="O33" s="30">
        <v>3</v>
      </c>
      <c r="P33" s="30">
        <v>3</v>
      </c>
      <c r="Q33" s="30">
        <v>2</v>
      </c>
      <c r="R33" s="30">
        <v>2</v>
      </c>
      <c r="S33" s="30">
        <v>4</v>
      </c>
      <c r="T33" s="30">
        <v>2</v>
      </c>
      <c r="U33" s="30">
        <f t="shared" si="0"/>
        <v>2.5</v>
      </c>
      <c r="V33" s="29" t="str">
        <f t="shared" si="1"/>
        <v>DESFAVORABLE</v>
      </c>
      <c r="W33" s="27"/>
    </row>
    <row r="34" spans="2:23" s="31" customFormat="1" ht="99.75" customHeight="1" x14ac:dyDescent="0.25">
      <c r="B34" s="40">
        <v>22</v>
      </c>
      <c r="C34" s="27" t="s">
        <v>71</v>
      </c>
      <c r="D34" s="27" t="s">
        <v>72</v>
      </c>
      <c r="E34" s="27" t="s">
        <v>73</v>
      </c>
      <c r="F34" s="28" t="s">
        <v>172</v>
      </c>
      <c r="G34" s="29" t="s">
        <v>204</v>
      </c>
      <c r="H34" s="29" t="s">
        <v>9</v>
      </c>
      <c r="I34" s="29" t="s">
        <v>10</v>
      </c>
      <c r="J34" s="29" t="s">
        <v>205</v>
      </c>
      <c r="K34" s="29" t="s">
        <v>236</v>
      </c>
      <c r="L34" s="29" t="s">
        <v>14</v>
      </c>
      <c r="M34" s="30">
        <v>3</v>
      </c>
      <c r="N34" s="30" t="s">
        <v>14</v>
      </c>
      <c r="O34" s="30">
        <v>1</v>
      </c>
      <c r="P34" s="30">
        <v>2</v>
      </c>
      <c r="Q34" s="30">
        <v>2</v>
      </c>
      <c r="R34" s="30">
        <v>2</v>
      </c>
      <c r="S34" s="30">
        <v>4</v>
      </c>
      <c r="T34" s="30">
        <v>3</v>
      </c>
      <c r="U34" s="30">
        <f t="shared" si="0"/>
        <v>2.4285714285714284</v>
      </c>
      <c r="V34" s="29" t="str">
        <f t="shared" si="1"/>
        <v>DESFAVORABLE</v>
      </c>
      <c r="W34" s="27" t="s">
        <v>280</v>
      </c>
    </row>
    <row r="35" spans="2:23" s="31" customFormat="1" ht="50.1" customHeight="1" x14ac:dyDescent="0.25">
      <c r="B35" s="40">
        <v>23</v>
      </c>
      <c r="C35" s="27" t="s">
        <v>81</v>
      </c>
      <c r="D35" s="27" t="s">
        <v>82</v>
      </c>
      <c r="E35" s="27" t="s">
        <v>110</v>
      </c>
      <c r="F35" s="28" t="s">
        <v>186</v>
      </c>
      <c r="G35" s="29" t="s">
        <v>204</v>
      </c>
      <c r="H35" s="29" t="s">
        <v>9</v>
      </c>
      <c r="I35" s="29" t="s">
        <v>10</v>
      </c>
      <c r="J35" s="29" t="s">
        <v>21</v>
      </c>
      <c r="K35" s="29" t="s">
        <v>248</v>
      </c>
      <c r="L35" s="29" t="s">
        <v>14</v>
      </c>
      <c r="M35" s="30">
        <v>1</v>
      </c>
      <c r="N35" s="30" t="s">
        <v>14</v>
      </c>
      <c r="O35" s="30">
        <v>1</v>
      </c>
      <c r="P35" s="30">
        <v>2</v>
      </c>
      <c r="Q35" s="30">
        <v>2</v>
      </c>
      <c r="R35" s="30">
        <v>3</v>
      </c>
      <c r="S35" s="30">
        <v>4</v>
      </c>
      <c r="T35" s="30">
        <v>3</v>
      </c>
      <c r="U35" s="30">
        <f t="shared" si="0"/>
        <v>2.2857142857142856</v>
      </c>
      <c r="V35" s="29" t="str">
        <f t="shared" si="1"/>
        <v>DESFAVORABLE</v>
      </c>
      <c r="W35" s="27"/>
    </row>
    <row r="36" spans="2:23" s="31" customFormat="1" ht="50.1" customHeight="1" x14ac:dyDescent="0.25">
      <c r="B36" s="40">
        <v>24</v>
      </c>
      <c r="C36" s="27" t="s">
        <v>153</v>
      </c>
      <c r="D36" s="27" t="s">
        <v>154</v>
      </c>
      <c r="E36" s="27" t="s">
        <v>155</v>
      </c>
      <c r="F36" s="28" t="s">
        <v>203</v>
      </c>
      <c r="G36" s="29" t="s">
        <v>204</v>
      </c>
      <c r="H36" s="29" t="s">
        <v>9</v>
      </c>
      <c r="I36" s="29" t="s">
        <v>10</v>
      </c>
      <c r="J36" s="29" t="s">
        <v>208</v>
      </c>
      <c r="K36" s="41" t="s">
        <v>264</v>
      </c>
      <c r="L36" s="29" t="s">
        <v>14</v>
      </c>
      <c r="M36" s="30">
        <v>1</v>
      </c>
      <c r="N36" s="30">
        <v>2</v>
      </c>
      <c r="O36" s="30">
        <v>1</v>
      </c>
      <c r="P36" s="30">
        <v>2</v>
      </c>
      <c r="Q36" s="30">
        <v>1</v>
      </c>
      <c r="R36" s="30">
        <v>3</v>
      </c>
      <c r="S36" s="30">
        <v>4</v>
      </c>
      <c r="T36" s="30">
        <v>4</v>
      </c>
      <c r="U36" s="30">
        <f t="shared" si="0"/>
        <v>2.25</v>
      </c>
      <c r="V36" s="29" t="str">
        <f t="shared" si="1"/>
        <v>DESFAVORABLE</v>
      </c>
      <c r="W36" s="27"/>
    </row>
    <row r="37" spans="2:23" s="31" customFormat="1" ht="50.1" customHeight="1" x14ac:dyDescent="0.25">
      <c r="B37" s="40">
        <v>25</v>
      </c>
      <c r="C37" s="27" t="s">
        <v>150</v>
      </c>
      <c r="D37" s="27" t="s">
        <v>151</v>
      </c>
      <c r="E37" s="27" t="s">
        <v>152</v>
      </c>
      <c r="F37" s="28" t="s">
        <v>202</v>
      </c>
      <c r="G37" s="29" t="s">
        <v>204</v>
      </c>
      <c r="H37" s="29" t="s">
        <v>9</v>
      </c>
      <c r="I37" s="29" t="s">
        <v>10</v>
      </c>
      <c r="J37" s="29" t="s">
        <v>22</v>
      </c>
      <c r="K37" s="29" t="s">
        <v>263</v>
      </c>
      <c r="L37" s="29" t="s">
        <v>14</v>
      </c>
      <c r="M37" s="30">
        <v>1</v>
      </c>
      <c r="N37" s="30">
        <v>2</v>
      </c>
      <c r="O37" s="30">
        <v>2</v>
      </c>
      <c r="P37" s="30">
        <v>3</v>
      </c>
      <c r="Q37" s="30">
        <v>2</v>
      </c>
      <c r="R37" s="30">
        <v>1</v>
      </c>
      <c r="S37" s="30" t="s">
        <v>14</v>
      </c>
      <c r="T37" s="30">
        <v>4</v>
      </c>
      <c r="U37" s="30">
        <f t="shared" si="0"/>
        <v>2.1428571428571428</v>
      </c>
      <c r="V37" s="29" t="str">
        <f t="shared" si="1"/>
        <v>DESFAVORABLE</v>
      </c>
      <c r="W37" s="27" t="s">
        <v>285</v>
      </c>
    </row>
    <row r="38" spans="2:23" s="31" customFormat="1" ht="50.1" customHeight="1" x14ac:dyDescent="0.25">
      <c r="B38" s="40">
        <v>26</v>
      </c>
      <c r="C38" s="27" t="s">
        <v>76</v>
      </c>
      <c r="D38" s="27" t="s">
        <v>77</v>
      </c>
      <c r="E38" s="27" t="s">
        <v>78</v>
      </c>
      <c r="F38" s="28" t="s">
        <v>174</v>
      </c>
      <c r="G38" s="29" t="s">
        <v>204</v>
      </c>
      <c r="H38" s="29" t="s">
        <v>9</v>
      </c>
      <c r="I38" s="29" t="s">
        <v>10</v>
      </c>
      <c r="J38" s="29" t="s">
        <v>205</v>
      </c>
      <c r="K38" s="29" t="s">
        <v>238</v>
      </c>
      <c r="L38" s="29" t="s">
        <v>14</v>
      </c>
      <c r="M38" s="30">
        <v>2</v>
      </c>
      <c r="N38" s="30" t="s">
        <v>14</v>
      </c>
      <c r="O38" s="30">
        <v>1</v>
      </c>
      <c r="P38" s="30">
        <v>2</v>
      </c>
      <c r="Q38" s="30">
        <v>2</v>
      </c>
      <c r="R38" s="30">
        <v>2</v>
      </c>
      <c r="S38" s="30">
        <v>4</v>
      </c>
      <c r="T38" s="30">
        <v>2</v>
      </c>
      <c r="U38" s="30">
        <f t="shared" si="0"/>
        <v>2.1428571428571428</v>
      </c>
      <c r="V38" s="29" t="str">
        <f t="shared" si="1"/>
        <v>DESFAVORABLE</v>
      </c>
      <c r="W38" s="27"/>
    </row>
    <row r="39" spans="2:23" s="31" customFormat="1" ht="50.1" customHeight="1" x14ac:dyDescent="0.25">
      <c r="B39" s="40">
        <v>27</v>
      </c>
      <c r="C39" s="27" t="s">
        <v>81</v>
      </c>
      <c r="D39" s="27" t="s">
        <v>82</v>
      </c>
      <c r="E39" s="27" t="s">
        <v>83</v>
      </c>
      <c r="F39" s="28" t="s">
        <v>176</v>
      </c>
      <c r="G39" s="29" t="s">
        <v>204</v>
      </c>
      <c r="H39" s="29" t="s">
        <v>9</v>
      </c>
      <c r="I39" s="29" t="s">
        <v>10</v>
      </c>
      <c r="J39" s="29" t="s">
        <v>21</v>
      </c>
      <c r="K39" s="29" t="s">
        <v>240</v>
      </c>
      <c r="L39" s="29" t="s">
        <v>14</v>
      </c>
      <c r="M39" s="30">
        <v>1</v>
      </c>
      <c r="N39" s="30" t="s">
        <v>14</v>
      </c>
      <c r="O39" s="30">
        <v>1</v>
      </c>
      <c r="P39" s="30">
        <v>2</v>
      </c>
      <c r="Q39" s="30">
        <v>2</v>
      </c>
      <c r="R39" s="30">
        <v>2</v>
      </c>
      <c r="S39" s="30">
        <v>4</v>
      </c>
      <c r="T39" s="30">
        <v>3</v>
      </c>
      <c r="U39" s="30">
        <f t="shared" si="0"/>
        <v>2.1428571428571428</v>
      </c>
      <c r="V39" s="29" t="str">
        <f t="shared" si="1"/>
        <v>DESFAVORABLE</v>
      </c>
      <c r="W39" s="27"/>
    </row>
    <row r="40" spans="2:23" s="31" customFormat="1" ht="50.1" customHeight="1" x14ac:dyDescent="0.25">
      <c r="B40" s="40">
        <v>28</v>
      </c>
      <c r="C40" s="27" t="s">
        <v>98</v>
      </c>
      <c r="D40" s="27" t="s">
        <v>99</v>
      </c>
      <c r="E40" s="27" t="s">
        <v>100</v>
      </c>
      <c r="F40" s="28" t="s">
        <v>182</v>
      </c>
      <c r="G40" s="29" t="s">
        <v>204</v>
      </c>
      <c r="H40" s="29" t="s">
        <v>9</v>
      </c>
      <c r="I40" s="29" t="s">
        <v>10</v>
      </c>
      <c r="J40" s="29" t="s">
        <v>21</v>
      </c>
      <c r="K40" s="29" t="s">
        <v>245</v>
      </c>
      <c r="L40" s="29" t="s">
        <v>14</v>
      </c>
      <c r="M40" s="30">
        <v>2</v>
      </c>
      <c r="N40" s="30" t="s">
        <v>14</v>
      </c>
      <c r="O40" s="30">
        <v>1</v>
      </c>
      <c r="P40" s="30">
        <v>1</v>
      </c>
      <c r="Q40" s="30">
        <v>1</v>
      </c>
      <c r="R40" s="30">
        <v>2</v>
      </c>
      <c r="S40" s="30">
        <v>4</v>
      </c>
      <c r="T40" s="30">
        <v>4</v>
      </c>
      <c r="U40" s="30">
        <f t="shared" si="0"/>
        <v>2.1428571428571428</v>
      </c>
      <c r="V40" s="29" t="str">
        <f t="shared" si="1"/>
        <v>DESFAVORABLE</v>
      </c>
      <c r="W40" s="27"/>
    </row>
    <row r="41" spans="2:23" s="31" customFormat="1" ht="50.1" customHeight="1" x14ac:dyDescent="0.25">
      <c r="B41" s="40">
        <v>29</v>
      </c>
      <c r="C41" s="27" t="s">
        <v>111</v>
      </c>
      <c r="D41" s="27" t="s">
        <v>112</v>
      </c>
      <c r="E41" s="27" t="s">
        <v>113</v>
      </c>
      <c r="F41" s="28" t="s">
        <v>187</v>
      </c>
      <c r="G41" s="29" t="s">
        <v>204</v>
      </c>
      <c r="H41" s="29" t="s">
        <v>9</v>
      </c>
      <c r="I41" s="29" t="s">
        <v>10</v>
      </c>
      <c r="J41" s="29" t="s">
        <v>21</v>
      </c>
      <c r="K41" s="29" t="s">
        <v>249</v>
      </c>
      <c r="L41" s="29" t="s">
        <v>14</v>
      </c>
      <c r="M41" s="30">
        <v>1</v>
      </c>
      <c r="N41" s="30" t="s">
        <v>14</v>
      </c>
      <c r="O41" s="30">
        <v>1</v>
      </c>
      <c r="P41" s="30">
        <v>2</v>
      </c>
      <c r="Q41" s="30">
        <v>2</v>
      </c>
      <c r="R41" s="30">
        <v>2</v>
      </c>
      <c r="S41" s="30">
        <v>4</v>
      </c>
      <c r="T41" s="30">
        <v>3</v>
      </c>
      <c r="U41" s="30">
        <f t="shared" si="0"/>
        <v>2.1428571428571428</v>
      </c>
      <c r="V41" s="29" t="str">
        <f t="shared" si="1"/>
        <v>DESFAVORABLE</v>
      </c>
      <c r="W41" s="27"/>
    </row>
    <row r="42" spans="2:23" s="31" customFormat="1" ht="50.1" customHeight="1" x14ac:dyDescent="0.25">
      <c r="B42" s="40">
        <v>30</v>
      </c>
      <c r="C42" s="27" t="s">
        <v>32</v>
      </c>
      <c r="D42" s="27" t="s">
        <v>53</v>
      </c>
      <c r="E42" s="27" t="s">
        <v>54</v>
      </c>
      <c r="F42" s="28" t="s">
        <v>165</v>
      </c>
      <c r="G42" s="29" t="s">
        <v>204</v>
      </c>
      <c r="H42" s="29" t="s">
        <v>9</v>
      </c>
      <c r="I42" s="29" t="s">
        <v>10</v>
      </c>
      <c r="J42" s="29" t="s">
        <v>205</v>
      </c>
      <c r="K42" s="29" t="s">
        <v>229</v>
      </c>
      <c r="L42" s="29" t="s">
        <v>14</v>
      </c>
      <c r="M42" s="30">
        <v>1</v>
      </c>
      <c r="N42" s="30" t="s">
        <v>14</v>
      </c>
      <c r="O42" s="30">
        <v>1</v>
      </c>
      <c r="P42" s="30">
        <v>1</v>
      </c>
      <c r="Q42" s="30">
        <v>2</v>
      </c>
      <c r="R42" s="30">
        <v>2</v>
      </c>
      <c r="S42" s="30">
        <v>4</v>
      </c>
      <c r="T42" s="30">
        <v>3</v>
      </c>
      <c r="U42" s="30">
        <f t="shared" si="0"/>
        <v>2</v>
      </c>
      <c r="V42" s="29" t="str">
        <f t="shared" si="1"/>
        <v>DESFAVORABLE</v>
      </c>
      <c r="W42" s="27"/>
    </row>
    <row r="43" spans="2:23" s="31" customFormat="1" ht="50.1" customHeight="1" x14ac:dyDescent="0.25">
      <c r="B43" s="40">
        <v>31</v>
      </c>
      <c r="C43" s="27" t="s">
        <v>66</v>
      </c>
      <c r="D43" s="27" t="s">
        <v>67</v>
      </c>
      <c r="E43" s="27" t="s">
        <v>68</v>
      </c>
      <c r="F43" s="28" t="s">
        <v>170</v>
      </c>
      <c r="G43" s="29" t="s">
        <v>204</v>
      </c>
      <c r="H43" s="29" t="s">
        <v>9</v>
      </c>
      <c r="I43" s="29" t="s">
        <v>10</v>
      </c>
      <c r="J43" s="29" t="s">
        <v>205</v>
      </c>
      <c r="K43" s="29" t="s">
        <v>234</v>
      </c>
      <c r="L43" s="29" t="s">
        <v>14</v>
      </c>
      <c r="M43" s="30">
        <v>2</v>
      </c>
      <c r="N43" s="30" t="s">
        <v>14</v>
      </c>
      <c r="O43" s="30">
        <v>1</v>
      </c>
      <c r="P43" s="30">
        <v>1</v>
      </c>
      <c r="Q43" s="30">
        <v>1</v>
      </c>
      <c r="R43" s="30">
        <v>2</v>
      </c>
      <c r="S43" s="30">
        <v>4</v>
      </c>
      <c r="T43" s="30">
        <v>3</v>
      </c>
      <c r="U43" s="30">
        <f t="shared" si="0"/>
        <v>2</v>
      </c>
      <c r="V43" s="29" t="str">
        <f t="shared" si="1"/>
        <v>DESFAVORABLE</v>
      </c>
      <c r="W43" s="27"/>
    </row>
    <row r="44" spans="2:23" s="31" customFormat="1" ht="50.1" customHeight="1" x14ac:dyDescent="0.25">
      <c r="B44" s="40">
        <v>32</v>
      </c>
      <c r="C44" s="27" t="s">
        <v>79</v>
      </c>
      <c r="D44" s="27" t="s">
        <v>32</v>
      </c>
      <c r="E44" s="27" t="s">
        <v>80</v>
      </c>
      <c r="F44" s="28" t="s">
        <v>175</v>
      </c>
      <c r="G44" s="29" t="s">
        <v>204</v>
      </c>
      <c r="H44" s="29" t="s">
        <v>9</v>
      </c>
      <c r="I44" s="29" t="s">
        <v>10</v>
      </c>
      <c r="J44" s="29" t="s">
        <v>206</v>
      </c>
      <c r="K44" s="29" t="s">
        <v>239</v>
      </c>
      <c r="L44" s="29" t="s">
        <v>14</v>
      </c>
      <c r="M44" s="30">
        <v>2</v>
      </c>
      <c r="N44" s="30">
        <v>1</v>
      </c>
      <c r="O44" s="30">
        <v>1</v>
      </c>
      <c r="P44" s="30">
        <v>1</v>
      </c>
      <c r="Q44" s="30">
        <v>2</v>
      </c>
      <c r="R44" s="30">
        <v>2</v>
      </c>
      <c r="S44" s="30">
        <v>4</v>
      </c>
      <c r="T44" s="30">
        <v>3</v>
      </c>
      <c r="U44" s="30">
        <f t="shared" si="0"/>
        <v>2</v>
      </c>
      <c r="V44" s="29" t="str">
        <f t="shared" si="1"/>
        <v>DESFAVORABLE</v>
      </c>
      <c r="W44" s="27"/>
    </row>
    <row r="45" spans="2:23" s="31" customFormat="1" ht="50.1" customHeight="1" x14ac:dyDescent="0.25">
      <c r="B45" s="40">
        <v>33</v>
      </c>
      <c r="C45" s="27" t="s">
        <v>140</v>
      </c>
      <c r="D45" s="27" t="s">
        <v>141</v>
      </c>
      <c r="E45" s="27" t="s">
        <v>142</v>
      </c>
      <c r="F45" s="28" t="s">
        <v>198</v>
      </c>
      <c r="G45" s="29" t="s">
        <v>204</v>
      </c>
      <c r="H45" s="29" t="s">
        <v>9</v>
      </c>
      <c r="I45" s="29" t="s">
        <v>10</v>
      </c>
      <c r="J45" s="29" t="s">
        <v>22</v>
      </c>
      <c r="K45" s="29" t="s">
        <v>259</v>
      </c>
      <c r="L45" s="29" t="s">
        <v>14</v>
      </c>
      <c r="M45" s="30">
        <v>3</v>
      </c>
      <c r="N45" s="30">
        <v>3</v>
      </c>
      <c r="O45" s="30">
        <v>2</v>
      </c>
      <c r="P45" s="30">
        <v>2</v>
      </c>
      <c r="Q45" s="30">
        <v>1</v>
      </c>
      <c r="R45" s="30">
        <v>1</v>
      </c>
      <c r="S45" s="30" t="s">
        <v>14</v>
      </c>
      <c r="T45" s="30" t="s">
        <v>14</v>
      </c>
      <c r="U45" s="30">
        <f t="shared" si="0"/>
        <v>2</v>
      </c>
      <c r="V45" s="29" t="str">
        <f t="shared" si="1"/>
        <v>DESFAVORABLE</v>
      </c>
      <c r="W45" s="27"/>
    </row>
    <row r="46" spans="2:23" s="31" customFormat="1" ht="50.1" customHeight="1" x14ac:dyDescent="0.25">
      <c r="B46" s="40">
        <v>34</v>
      </c>
      <c r="C46" s="27" t="s">
        <v>147</v>
      </c>
      <c r="D46" s="27" t="s">
        <v>148</v>
      </c>
      <c r="E46" s="27" t="s">
        <v>149</v>
      </c>
      <c r="F46" s="28" t="s">
        <v>201</v>
      </c>
      <c r="G46" s="29" t="s">
        <v>204</v>
      </c>
      <c r="H46" s="29" t="s">
        <v>9</v>
      </c>
      <c r="I46" s="29" t="s">
        <v>10</v>
      </c>
      <c r="J46" s="29" t="s">
        <v>22</v>
      </c>
      <c r="K46" s="29" t="s">
        <v>262</v>
      </c>
      <c r="L46" s="29" t="s">
        <v>14</v>
      </c>
      <c r="M46" s="30">
        <v>1</v>
      </c>
      <c r="N46" s="30">
        <v>1</v>
      </c>
      <c r="O46" s="30">
        <v>1</v>
      </c>
      <c r="P46" s="30">
        <v>1</v>
      </c>
      <c r="Q46" s="30">
        <v>1</v>
      </c>
      <c r="R46" s="30">
        <v>2</v>
      </c>
      <c r="S46" s="30">
        <v>4</v>
      </c>
      <c r="T46" s="30">
        <v>1</v>
      </c>
      <c r="U46" s="30">
        <f t="shared" si="0"/>
        <v>1.5</v>
      </c>
      <c r="V46" s="29" t="str">
        <f t="shared" si="1"/>
        <v>DESFAVORABLE</v>
      </c>
      <c r="W46" s="27"/>
    </row>
    <row r="47" spans="2:23" s="31" customFormat="1" ht="50.1" customHeight="1" x14ac:dyDescent="0.25">
      <c r="B47" s="40">
        <v>35</v>
      </c>
      <c r="C47" s="27" t="s">
        <v>95</v>
      </c>
      <c r="D47" s="27" t="s">
        <v>96</v>
      </c>
      <c r="E47" s="27" t="s">
        <v>97</v>
      </c>
      <c r="F47" s="28" t="s">
        <v>181</v>
      </c>
      <c r="G47" s="29" t="s">
        <v>204</v>
      </c>
      <c r="H47" s="29" t="s">
        <v>9</v>
      </c>
      <c r="I47" s="29" t="s">
        <v>10</v>
      </c>
      <c r="J47" s="29" t="s">
        <v>21</v>
      </c>
      <c r="K47" s="29" t="s">
        <v>244</v>
      </c>
      <c r="L47" s="30" t="s">
        <v>14</v>
      </c>
      <c r="M47" s="30" t="s">
        <v>14</v>
      </c>
      <c r="N47" s="30" t="s">
        <v>14</v>
      </c>
      <c r="O47" s="30" t="s">
        <v>14</v>
      </c>
      <c r="P47" s="30" t="s">
        <v>14</v>
      </c>
      <c r="Q47" s="30" t="s">
        <v>14</v>
      </c>
      <c r="R47" s="30" t="s">
        <v>14</v>
      </c>
      <c r="S47" s="30" t="s">
        <v>14</v>
      </c>
      <c r="T47" s="30" t="s">
        <v>14</v>
      </c>
      <c r="U47" s="30" t="s">
        <v>14</v>
      </c>
      <c r="V47" s="29" t="s">
        <v>273</v>
      </c>
      <c r="W47" s="27" t="s">
        <v>266</v>
      </c>
    </row>
    <row r="48" spans="2:23" s="31" customFormat="1" ht="50.1" customHeight="1" x14ac:dyDescent="0.25">
      <c r="B48" s="40">
        <v>36</v>
      </c>
      <c r="C48" s="27" t="s">
        <v>121</v>
      </c>
      <c r="D48" s="27" t="s">
        <v>101</v>
      </c>
      <c r="E48" s="27" t="s">
        <v>122</v>
      </c>
      <c r="F48" s="28" t="s">
        <v>191</v>
      </c>
      <c r="G48" s="29" t="s">
        <v>204</v>
      </c>
      <c r="H48" s="29" t="s">
        <v>9</v>
      </c>
      <c r="I48" s="29" t="s">
        <v>10</v>
      </c>
      <c r="J48" s="29" t="s">
        <v>21</v>
      </c>
      <c r="K48" s="29" t="s">
        <v>253</v>
      </c>
      <c r="L48" s="30" t="s">
        <v>14</v>
      </c>
      <c r="M48" s="30" t="s">
        <v>14</v>
      </c>
      <c r="N48" s="30" t="s">
        <v>14</v>
      </c>
      <c r="O48" s="30" t="s">
        <v>14</v>
      </c>
      <c r="P48" s="30" t="s">
        <v>14</v>
      </c>
      <c r="Q48" s="30" t="s">
        <v>14</v>
      </c>
      <c r="R48" s="30" t="s">
        <v>14</v>
      </c>
      <c r="S48" s="30" t="s">
        <v>14</v>
      </c>
      <c r="T48" s="30" t="s">
        <v>14</v>
      </c>
      <c r="U48" s="30" t="s">
        <v>14</v>
      </c>
      <c r="V48" s="29" t="s">
        <v>273</v>
      </c>
      <c r="W48" s="27" t="s">
        <v>266</v>
      </c>
    </row>
    <row r="49" spans="2:23" s="31" customFormat="1" ht="50.1" customHeight="1" x14ac:dyDescent="0.25">
      <c r="B49" s="40">
        <v>37</v>
      </c>
      <c r="C49" s="27" t="s">
        <v>126</v>
      </c>
      <c r="D49" s="27" t="s">
        <v>92</v>
      </c>
      <c r="E49" s="27" t="s">
        <v>127</v>
      </c>
      <c r="F49" s="28" t="s">
        <v>193</v>
      </c>
      <c r="G49" s="29" t="s">
        <v>204</v>
      </c>
      <c r="H49" s="29" t="s">
        <v>9</v>
      </c>
      <c r="I49" s="29" t="s">
        <v>10</v>
      </c>
      <c r="J49" s="29" t="s">
        <v>21</v>
      </c>
      <c r="K49" s="29" t="s">
        <v>255</v>
      </c>
      <c r="L49" s="30" t="s">
        <v>14</v>
      </c>
      <c r="M49" s="30" t="s">
        <v>14</v>
      </c>
      <c r="N49" s="30" t="s">
        <v>14</v>
      </c>
      <c r="O49" s="30" t="s">
        <v>14</v>
      </c>
      <c r="P49" s="30" t="s">
        <v>14</v>
      </c>
      <c r="Q49" s="30" t="s">
        <v>14</v>
      </c>
      <c r="R49" s="30" t="s">
        <v>14</v>
      </c>
      <c r="S49" s="30" t="s">
        <v>14</v>
      </c>
      <c r="T49" s="30" t="s">
        <v>14</v>
      </c>
      <c r="U49" s="30" t="s">
        <v>14</v>
      </c>
      <c r="V49" s="29" t="s">
        <v>273</v>
      </c>
      <c r="W49" s="27" t="s">
        <v>266</v>
      </c>
    </row>
    <row r="50" spans="2:23" s="31" customFormat="1" ht="50.1" customHeight="1" x14ac:dyDescent="0.25">
      <c r="B50" s="40">
        <v>38</v>
      </c>
      <c r="C50" s="27" t="s">
        <v>138</v>
      </c>
      <c r="D50" s="27" t="s">
        <v>69</v>
      </c>
      <c r="E50" s="27" t="s">
        <v>139</v>
      </c>
      <c r="F50" s="28" t="s">
        <v>197</v>
      </c>
      <c r="G50" s="29" t="s">
        <v>204</v>
      </c>
      <c r="H50" s="29" t="s">
        <v>9</v>
      </c>
      <c r="I50" s="29" t="s">
        <v>10</v>
      </c>
      <c r="J50" s="29" t="s">
        <v>22</v>
      </c>
      <c r="K50" s="29" t="s">
        <v>244</v>
      </c>
      <c r="L50" s="30" t="s">
        <v>14</v>
      </c>
      <c r="M50" s="30" t="s">
        <v>14</v>
      </c>
      <c r="N50" s="30" t="s">
        <v>14</v>
      </c>
      <c r="O50" s="30" t="s">
        <v>14</v>
      </c>
      <c r="P50" s="30" t="s">
        <v>14</v>
      </c>
      <c r="Q50" s="30" t="s">
        <v>14</v>
      </c>
      <c r="R50" s="30" t="s">
        <v>14</v>
      </c>
      <c r="S50" s="30" t="s">
        <v>14</v>
      </c>
      <c r="T50" s="30" t="s">
        <v>14</v>
      </c>
      <c r="U50" s="30" t="s">
        <v>14</v>
      </c>
      <c r="V50" s="29" t="s">
        <v>273</v>
      </c>
      <c r="W50" s="27" t="s">
        <v>266</v>
      </c>
    </row>
    <row r="51" spans="2:23" s="31" customFormat="1" ht="50.1" customHeight="1" x14ac:dyDescent="0.25">
      <c r="B51" s="40">
        <v>39</v>
      </c>
      <c r="C51" s="27" t="s">
        <v>101</v>
      </c>
      <c r="D51" s="27" t="s">
        <v>102</v>
      </c>
      <c r="E51" s="27" t="s">
        <v>146</v>
      </c>
      <c r="F51" s="28" t="s">
        <v>200</v>
      </c>
      <c r="G51" s="29" t="s">
        <v>204</v>
      </c>
      <c r="H51" s="29" t="s">
        <v>9</v>
      </c>
      <c r="I51" s="29" t="s">
        <v>10</v>
      </c>
      <c r="J51" s="29" t="s">
        <v>22</v>
      </c>
      <c r="K51" s="29" t="s">
        <v>261</v>
      </c>
      <c r="L51" s="30" t="s">
        <v>14</v>
      </c>
      <c r="M51" s="30" t="s">
        <v>14</v>
      </c>
      <c r="N51" s="30" t="s">
        <v>14</v>
      </c>
      <c r="O51" s="30" t="s">
        <v>14</v>
      </c>
      <c r="P51" s="30" t="s">
        <v>14</v>
      </c>
      <c r="Q51" s="30" t="s">
        <v>14</v>
      </c>
      <c r="R51" s="30" t="s">
        <v>14</v>
      </c>
      <c r="S51" s="30" t="s">
        <v>14</v>
      </c>
      <c r="T51" s="30" t="s">
        <v>14</v>
      </c>
      <c r="U51" s="30" t="s">
        <v>14</v>
      </c>
      <c r="V51" s="29" t="s">
        <v>273</v>
      </c>
      <c r="W51" s="27" t="s">
        <v>282</v>
      </c>
    </row>
    <row r="52" spans="2:23" s="31" customFormat="1" ht="50.1" customHeight="1" x14ac:dyDescent="0.25">
      <c r="B52" s="40">
        <v>40</v>
      </c>
      <c r="C52" s="27" t="s">
        <v>101</v>
      </c>
      <c r="D52" s="27" t="s">
        <v>102</v>
      </c>
      <c r="E52" s="27" t="s">
        <v>103</v>
      </c>
      <c r="F52" s="28" t="s">
        <v>183</v>
      </c>
      <c r="G52" s="29" t="s">
        <v>204</v>
      </c>
      <c r="H52" s="29" t="s">
        <v>9</v>
      </c>
      <c r="I52" s="29" t="s">
        <v>10</v>
      </c>
      <c r="J52" s="29" t="s">
        <v>21</v>
      </c>
      <c r="K52" s="29" t="s">
        <v>229</v>
      </c>
      <c r="L52" s="29" t="s">
        <v>14</v>
      </c>
      <c r="M52" s="29" t="s">
        <v>14</v>
      </c>
      <c r="N52" s="29" t="s">
        <v>14</v>
      </c>
      <c r="O52" s="29" t="s">
        <v>14</v>
      </c>
      <c r="P52" s="29" t="s">
        <v>14</v>
      </c>
      <c r="Q52" s="29" t="s">
        <v>14</v>
      </c>
      <c r="R52" s="29" t="s">
        <v>14</v>
      </c>
      <c r="S52" s="29" t="s">
        <v>14</v>
      </c>
      <c r="T52" s="29" t="s">
        <v>14</v>
      </c>
      <c r="U52" s="29" t="s">
        <v>14</v>
      </c>
      <c r="V52" s="29" t="s">
        <v>14</v>
      </c>
      <c r="W52" s="27" t="s">
        <v>281</v>
      </c>
    </row>
    <row r="53" spans="2:23" s="31" customFormat="1" ht="50.1" customHeight="1" x14ac:dyDescent="0.25">
      <c r="B53" s="40">
        <v>41</v>
      </c>
      <c r="C53" s="27" t="s">
        <v>41</v>
      </c>
      <c r="D53" s="27" t="s">
        <v>42</v>
      </c>
      <c r="E53" s="27" t="s">
        <v>43</v>
      </c>
      <c r="F53" s="28" t="s">
        <v>161</v>
      </c>
      <c r="G53" s="29" t="s">
        <v>204</v>
      </c>
      <c r="H53" s="29" t="s">
        <v>9</v>
      </c>
      <c r="I53" s="29" t="s">
        <v>10</v>
      </c>
      <c r="J53" s="29" t="s">
        <v>205</v>
      </c>
      <c r="K53" s="29" t="s">
        <v>225</v>
      </c>
      <c r="L53" s="29" t="s">
        <v>14</v>
      </c>
      <c r="M53" s="30" t="s">
        <v>14</v>
      </c>
      <c r="N53" s="30" t="s">
        <v>14</v>
      </c>
      <c r="O53" s="30" t="s">
        <v>14</v>
      </c>
      <c r="P53" s="30" t="s">
        <v>14</v>
      </c>
      <c r="Q53" s="30" t="s">
        <v>14</v>
      </c>
      <c r="R53" s="30" t="s">
        <v>14</v>
      </c>
      <c r="S53" s="30" t="s">
        <v>14</v>
      </c>
      <c r="T53" s="30" t="s">
        <v>14</v>
      </c>
      <c r="U53" s="30" t="s">
        <v>14</v>
      </c>
      <c r="V53" s="29" t="s">
        <v>14</v>
      </c>
      <c r="W53" s="27" t="s">
        <v>281</v>
      </c>
    </row>
    <row r="54" spans="2:23" s="31" customFormat="1" ht="50.1" customHeight="1" x14ac:dyDescent="0.25">
      <c r="B54" s="40">
        <v>42</v>
      </c>
      <c r="C54" s="27" t="s">
        <v>63</v>
      </c>
      <c r="D54" s="27" t="s">
        <v>64</v>
      </c>
      <c r="E54" s="27" t="s">
        <v>65</v>
      </c>
      <c r="F54" s="28" t="s">
        <v>169</v>
      </c>
      <c r="G54" s="29" t="s">
        <v>204</v>
      </c>
      <c r="H54" s="29" t="s">
        <v>9</v>
      </c>
      <c r="I54" s="29" t="s">
        <v>10</v>
      </c>
      <c r="J54" s="29" t="s">
        <v>205</v>
      </c>
      <c r="K54" s="29" t="s">
        <v>233</v>
      </c>
      <c r="L54" s="29" t="s">
        <v>14</v>
      </c>
      <c r="M54" s="29" t="s">
        <v>14</v>
      </c>
      <c r="N54" s="29" t="s">
        <v>14</v>
      </c>
      <c r="O54" s="29" t="s">
        <v>14</v>
      </c>
      <c r="P54" s="29" t="s">
        <v>14</v>
      </c>
      <c r="Q54" s="29" t="s">
        <v>14</v>
      </c>
      <c r="R54" s="29" t="s">
        <v>14</v>
      </c>
      <c r="S54" s="29" t="s">
        <v>14</v>
      </c>
      <c r="T54" s="29" t="s">
        <v>14</v>
      </c>
      <c r="U54" s="29" t="s">
        <v>14</v>
      </c>
      <c r="V54" s="29" t="s">
        <v>14</v>
      </c>
      <c r="W54" s="27" t="s">
        <v>281</v>
      </c>
    </row>
    <row r="55" spans="2:23" s="31" customFormat="1" ht="50.1" customHeight="1" x14ac:dyDescent="0.25">
      <c r="B55" s="40">
        <v>43</v>
      </c>
      <c r="C55" s="27" t="s">
        <v>86</v>
      </c>
      <c r="D55" s="27" t="s">
        <v>87</v>
      </c>
      <c r="E55" s="27" t="s">
        <v>88</v>
      </c>
      <c r="F55" s="28" t="s">
        <v>178</v>
      </c>
      <c r="G55" s="29" t="s">
        <v>204</v>
      </c>
      <c r="H55" s="29" t="s">
        <v>9</v>
      </c>
      <c r="I55" s="29" t="s">
        <v>10</v>
      </c>
      <c r="J55" s="29" t="s">
        <v>21</v>
      </c>
      <c r="K55" s="29" t="s">
        <v>242</v>
      </c>
      <c r="L55" s="30" t="s">
        <v>14</v>
      </c>
      <c r="M55" s="30" t="s">
        <v>14</v>
      </c>
      <c r="N55" s="30" t="s">
        <v>14</v>
      </c>
      <c r="O55" s="30" t="s">
        <v>14</v>
      </c>
      <c r="P55" s="30" t="s">
        <v>14</v>
      </c>
      <c r="Q55" s="30" t="s">
        <v>14</v>
      </c>
      <c r="R55" s="30" t="s">
        <v>14</v>
      </c>
      <c r="S55" s="30" t="s">
        <v>14</v>
      </c>
      <c r="T55" s="30" t="s">
        <v>14</v>
      </c>
      <c r="U55" s="30" t="s">
        <v>14</v>
      </c>
      <c r="V55" s="29" t="s">
        <v>14</v>
      </c>
      <c r="W55" s="27" t="s">
        <v>281</v>
      </c>
    </row>
    <row r="56" spans="2:23" s="31" customFormat="1" ht="50.1" customHeight="1" x14ac:dyDescent="0.25">
      <c r="B56" s="40">
        <v>44</v>
      </c>
      <c r="C56" s="27" t="s">
        <v>119</v>
      </c>
      <c r="D56" s="27" t="s">
        <v>120</v>
      </c>
      <c r="E56" s="27" t="s">
        <v>106</v>
      </c>
      <c r="F56" s="28" t="s">
        <v>190</v>
      </c>
      <c r="G56" s="29" t="s">
        <v>204</v>
      </c>
      <c r="H56" s="29" t="s">
        <v>9</v>
      </c>
      <c r="I56" s="29" t="s">
        <v>10</v>
      </c>
      <c r="J56" s="29" t="s">
        <v>21</v>
      </c>
      <c r="K56" s="29" t="s">
        <v>252</v>
      </c>
      <c r="L56" s="30" t="s">
        <v>14</v>
      </c>
      <c r="M56" s="30" t="s">
        <v>14</v>
      </c>
      <c r="N56" s="30" t="s">
        <v>14</v>
      </c>
      <c r="O56" s="30" t="s">
        <v>14</v>
      </c>
      <c r="P56" s="30" t="s">
        <v>14</v>
      </c>
      <c r="Q56" s="30" t="s">
        <v>14</v>
      </c>
      <c r="R56" s="30" t="s">
        <v>14</v>
      </c>
      <c r="S56" s="30" t="s">
        <v>14</v>
      </c>
      <c r="T56" s="30" t="s">
        <v>14</v>
      </c>
      <c r="U56" s="30" t="s">
        <v>14</v>
      </c>
      <c r="V56" s="29" t="s">
        <v>14</v>
      </c>
      <c r="W56" s="27" t="s">
        <v>281</v>
      </c>
    </row>
    <row r="57" spans="2:23" s="31" customFormat="1" ht="50.1" customHeight="1" x14ac:dyDescent="0.25">
      <c r="B57" s="40">
        <v>45</v>
      </c>
      <c r="C57" s="27" t="s">
        <v>32</v>
      </c>
      <c r="D57" s="27" t="s">
        <v>33</v>
      </c>
      <c r="E57" s="27" t="s">
        <v>34</v>
      </c>
      <c r="F57" s="28" t="s">
        <v>158</v>
      </c>
      <c r="G57" s="29" t="s">
        <v>204</v>
      </c>
      <c r="H57" s="29" t="s">
        <v>9</v>
      </c>
      <c r="I57" s="29" t="s">
        <v>10</v>
      </c>
      <c r="J57" s="29" t="s">
        <v>205</v>
      </c>
      <c r="K57" s="29" t="s">
        <v>222</v>
      </c>
      <c r="L57" s="29" t="s">
        <v>14</v>
      </c>
      <c r="M57" s="29" t="s">
        <v>14</v>
      </c>
      <c r="N57" s="29" t="s">
        <v>14</v>
      </c>
      <c r="O57" s="29" t="s">
        <v>14</v>
      </c>
      <c r="P57" s="29" t="s">
        <v>14</v>
      </c>
      <c r="Q57" s="29" t="s">
        <v>14</v>
      </c>
      <c r="R57" s="29" t="s">
        <v>14</v>
      </c>
      <c r="S57" s="29" t="s">
        <v>14</v>
      </c>
      <c r="T57" s="29" t="s">
        <v>14</v>
      </c>
      <c r="U57" s="29" t="s">
        <v>14</v>
      </c>
      <c r="V57" s="29" t="s">
        <v>14</v>
      </c>
      <c r="W57" s="27" t="s">
        <v>274</v>
      </c>
    </row>
    <row r="58" spans="2:23" s="31" customFormat="1" ht="50.1" customHeight="1" x14ac:dyDescent="0.25">
      <c r="B58" s="40">
        <v>46</v>
      </c>
      <c r="C58" s="27" t="s">
        <v>89</v>
      </c>
      <c r="D58" s="27" t="s">
        <v>90</v>
      </c>
      <c r="E58" s="27" t="s">
        <v>91</v>
      </c>
      <c r="F58" s="28" t="s">
        <v>179</v>
      </c>
      <c r="G58" s="29" t="s">
        <v>204</v>
      </c>
      <c r="H58" s="29" t="s">
        <v>9</v>
      </c>
      <c r="I58" s="29" t="s">
        <v>10</v>
      </c>
      <c r="J58" s="29" t="s">
        <v>21</v>
      </c>
      <c r="K58" s="29" t="s">
        <v>242</v>
      </c>
      <c r="L58" s="29" t="s">
        <v>14</v>
      </c>
      <c r="M58" s="29" t="s">
        <v>14</v>
      </c>
      <c r="N58" s="29" t="s">
        <v>14</v>
      </c>
      <c r="O58" s="29" t="s">
        <v>14</v>
      </c>
      <c r="P58" s="29" t="s">
        <v>14</v>
      </c>
      <c r="Q58" s="29" t="s">
        <v>14</v>
      </c>
      <c r="R58" s="29" t="s">
        <v>14</v>
      </c>
      <c r="S58" s="29" t="s">
        <v>14</v>
      </c>
      <c r="T58" s="29" t="s">
        <v>14</v>
      </c>
      <c r="U58" s="29" t="s">
        <v>14</v>
      </c>
      <c r="V58" s="29" t="s">
        <v>14</v>
      </c>
      <c r="W58" s="27" t="s">
        <v>265</v>
      </c>
    </row>
    <row r="59" spans="2:23" s="31" customFormat="1" ht="50.1" customHeight="1" x14ac:dyDescent="0.25">
      <c r="B59" s="40">
        <v>47</v>
      </c>
      <c r="C59" s="27" t="s">
        <v>116</v>
      </c>
      <c r="D59" s="27" t="s">
        <v>117</v>
      </c>
      <c r="E59" s="27" t="s">
        <v>118</v>
      </c>
      <c r="F59" s="28" t="s">
        <v>189</v>
      </c>
      <c r="G59" s="29" t="s">
        <v>204</v>
      </c>
      <c r="H59" s="29" t="s">
        <v>9</v>
      </c>
      <c r="I59" s="29" t="s">
        <v>10</v>
      </c>
      <c r="J59" s="29" t="s">
        <v>21</v>
      </c>
      <c r="K59" s="29" t="s">
        <v>251</v>
      </c>
      <c r="L59" s="29" t="s">
        <v>14</v>
      </c>
      <c r="M59" s="29" t="s">
        <v>14</v>
      </c>
      <c r="N59" s="29" t="s">
        <v>14</v>
      </c>
      <c r="O59" s="29" t="s">
        <v>14</v>
      </c>
      <c r="P59" s="29" t="s">
        <v>14</v>
      </c>
      <c r="Q59" s="29" t="s">
        <v>14</v>
      </c>
      <c r="R59" s="29" t="s">
        <v>14</v>
      </c>
      <c r="S59" s="29" t="s">
        <v>14</v>
      </c>
      <c r="T59" s="29" t="s">
        <v>14</v>
      </c>
      <c r="U59" s="29" t="s">
        <v>14</v>
      </c>
      <c r="V59" s="29" t="s">
        <v>14</v>
      </c>
      <c r="W59" s="27" t="s">
        <v>265</v>
      </c>
    </row>
    <row r="60" spans="2:23" s="31" customFormat="1" ht="50.1" customHeight="1" x14ac:dyDescent="0.25">
      <c r="B60" s="40">
        <v>48</v>
      </c>
      <c r="C60" s="27" t="s">
        <v>123</v>
      </c>
      <c r="D60" s="27" t="s">
        <v>124</v>
      </c>
      <c r="E60" s="27" t="s">
        <v>125</v>
      </c>
      <c r="F60" s="28" t="s">
        <v>192</v>
      </c>
      <c r="G60" s="29" t="s">
        <v>204</v>
      </c>
      <c r="H60" s="29" t="s">
        <v>9</v>
      </c>
      <c r="I60" s="29" t="s">
        <v>10</v>
      </c>
      <c r="J60" s="29" t="s">
        <v>21</v>
      </c>
      <c r="K60" s="29" t="s">
        <v>254</v>
      </c>
      <c r="L60" s="29" t="s">
        <v>14</v>
      </c>
      <c r="M60" s="29" t="s">
        <v>14</v>
      </c>
      <c r="N60" s="29" t="s">
        <v>14</v>
      </c>
      <c r="O60" s="29" t="s">
        <v>14</v>
      </c>
      <c r="P60" s="29" t="s">
        <v>14</v>
      </c>
      <c r="Q60" s="29" t="s">
        <v>14</v>
      </c>
      <c r="R60" s="29" t="s">
        <v>14</v>
      </c>
      <c r="S60" s="29" t="s">
        <v>14</v>
      </c>
      <c r="T60" s="29" t="s">
        <v>14</v>
      </c>
      <c r="U60" s="29" t="s">
        <v>14</v>
      </c>
      <c r="V60" s="29" t="s">
        <v>14</v>
      </c>
      <c r="W60" s="27" t="s">
        <v>265</v>
      </c>
    </row>
    <row r="61" spans="2:23" s="31" customFormat="1" ht="50.1" customHeight="1" x14ac:dyDescent="0.25">
      <c r="B61" s="40">
        <v>49</v>
      </c>
      <c r="C61" s="27" t="s">
        <v>143</v>
      </c>
      <c r="D61" s="27" t="s">
        <v>144</v>
      </c>
      <c r="E61" s="27" t="s">
        <v>145</v>
      </c>
      <c r="F61" s="28" t="s">
        <v>199</v>
      </c>
      <c r="G61" s="29" t="s">
        <v>204</v>
      </c>
      <c r="H61" s="29" t="s">
        <v>9</v>
      </c>
      <c r="I61" s="29" t="s">
        <v>10</v>
      </c>
      <c r="J61" s="29" t="s">
        <v>22</v>
      </c>
      <c r="K61" s="29" t="s">
        <v>260</v>
      </c>
      <c r="L61" s="29" t="s">
        <v>14</v>
      </c>
      <c r="M61" s="29" t="s">
        <v>14</v>
      </c>
      <c r="N61" s="29" t="s">
        <v>14</v>
      </c>
      <c r="O61" s="29" t="s">
        <v>14</v>
      </c>
      <c r="P61" s="29" t="s">
        <v>14</v>
      </c>
      <c r="Q61" s="29" t="s">
        <v>14</v>
      </c>
      <c r="R61" s="29" t="s">
        <v>14</v>
      </c>
      <c r="S61" s="29" t="s">
        <v>14</v>
      </c>
      <c r="T61" s="29" t="s">
        <v>14</v>
      </c>
      <c r="U61" s="29" t="s">
        <v>14</v>
      </c>
      <c r="V61" s="29" t="s">
        <v>14</v>
      </c>
      <c r="W61" s="27" t="s">
        <v>274</v>
      </c>
    </row>
    <row r="62" spans="2:23" ht="15" customHeight="1" x14ac:dyDescent="0.25"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24"/>
    </row>
    <row r="63" spans="2:23" ht="15" customHeight="1" x14ac:dyDescent="0.25"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24"/>
    </row>
    <row r="64" spans="2:23" x14ac:dyDescent="0.25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24"/>
    </row>
    <row r="65" spans="1:23" x14ac:dyDescent="0.25">
      <c r="B65" s="8"/>
      <c r="W65" s="49"/>
    </row>
    <row r="66" spans="1:23" ht="39.950000000000003" customHeight="1" x14ac:dyDescent="0.25">
      <c r="V66" s="47" t="s">
        <v>275</v>
      </c>
      <c r="W66" s="47"/>
    </row>
    <row r="67" spans="1:23" s="39" customFormat="1" ht="39.950000000000003" customHeight="1" x14ac:dyDescent="0.25">
      <c r="A67" s="38"/>
      <c r="B67" s="10"/>
      <c r="C67" s="11"/>
      <c r="D67" s="12"/>
      <c r="E67" s="12"/>
      <c r="F67" s="13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46" t="s">
        <v>276</v>
      </c>
      <c r="W67" s="46"/>
    </row>
    <row r="68" spans="1:23" s="39" customFormat="1" ht="15" x14ac:dyDescent="0.25">
      <c r="A68" s="38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21"/>
      <c r="R68" s="21"/>
      <c r="S68" s="21"/>
      <c r="T68" s="21"/>
      <c r="U68" s="11"/>
      <c r="V68" s="11"/>
      <c r="W68" s="42"/>
    </row>
    <row r="69" spans="1:23" s="39" customFormat="1" ht="15" customHeight="1" x14ac:dyDescent="0.25">
      <c r="A69" s="38"/>
      <c r="B69" s="15"/>
      <c r="C69" s="15"/>
      <c r="D69" s="15"/>
      <c r="E69" s="15"/>
      <c r="F69" s="15"/>
      <c r="G69" s="15"/>
      <c r="H69" s="15"/>
      <c r="I69" s="15"/>
      <c r="J69" s="15"/>
      <c r="K69" s="21"/>
      <c r="L69" s="15"/>
      <c r="M69" s="15"/>
      <c r="N69" s="15"/>
      <c r="O69" s="15"/>
      <c r="P69" s="15"/>
      <c r="Q69" s="21"/>
      <c r="R69" s="21"/>
      <c r="S69" s="21"/>
      <c r="T69" s="21"/>
      <c r="U69" s="15"/>
      <c r="V69" s="15"/>
      <c r="W69" s="42"/>
    </row>
    <row r="70" spans="1:23" s="39" customFormat="1" ht="254.25" customHeight="1" x14ac:dyDescent="0.25">
      <c r="A70" s="38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21"/>
      <c r="R70" s="21"/>
      <c r="S70" s="21"/>
      <c r="T70" s="21"/>
      <c r="U70" s="15"/>
      <c r="V70" s="15"/>
      <c r="W70" s="42"/>
    </row>
    <row r="71" spans="1:23" s="39" customFormat="1" ht="15" customHeight="1" x14ac:dyDescent="0.25">
      <c r="A71" s="38"/>
      <c r="B71" s="15"/>
      <c r="C71" s="15"/>
      <c r="D71" s="15"/>
      <c r="E71" s="15"/>
      <c r="F71" s="15"/>
      <c r="G71" s="15"/>
      <c r="H71" s="15"/>
      <c r="I71" s="15"/>
      <c r="J71" s="15"/>
      <c r="K71" s="21"/>
      <c r="L71" s="15"/>
      <c r="M71" s="15"/>
      <c r="N71" s="15"/>
      <c r="O71" s="15"/>
      <c r="P71" s="15"/>
      <c r="Q71" s="21"/>
      <c r="R71" s="21"/>
      <c r="S71" s="21"/>
      <c r="T71" s="21"/>
      <c r="U71" s="15"/>
      <c r="V71" s="15"/>
      <c r="W71" s="42"/>
    </row>
    <row r="72" spans="1:23" s="39" customFormat="1" ht="15" customHeight="1" x14ac:dyDescent="0.25">
      <c r="A72" s="38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21"/>
      <c r="R72" s="21"/>
      <c r="S72" s="21"/>
      <c r="T72" s="21"/>
      <c r="U72" s="14"/>
      <c r="V72" s="14"/>
      <c r="W72" s="26"/>
    </row>
    <row r="73" spans="1:23" s="39" customFormat="1" ht="15" customHeight="1" x14ac:dyDescent="0.25">
      <c r="A73" s="38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4"/>
      <c r="Q73" s="14"/>
      <c r="R73" s="14"/>
      <c r="S73" s="14"/>
      <c r="T73" s="14"/>
      <c r="U73" s="14"/>
      <c r="V73" s="14"/>
      <c r="W73" s="26"/>
    </row>
    <row r="74" spans="1:23" s="39" customFormat="1" ht="15" customHeight="1" x14ac:dyDescent="0.25">
      <c r="A74" s="38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4"/>
      <c r="Q74" s="14"/>
      <c r="R74" s="14"/>
      <c r="S74" s="14"/>
      <c r="T74" s="14"/>
      <c r="U74" s="14"/>
      <c r="V74" s="14"/>
      <c r="W74" s="26"/>
    </row>
    <row r="75" spans="1:23" s="39" customFormat="1" ht="15" customHeight="1" x14ac:dyDescent="0.25">
      <c r="A75" s="38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4"/>
      <c r="Q75" s="14"/>
      <c r="R75" s="14"/>
      <c r="S75" s="14"/>
      <c r="T75" s="14"/>
      <c r="U75" s="14"/>
      <c r="V75" s="14"/>
      <c r="W75" s="26"/>
    </row>
    <row r="76" spans="1:23" s="39" customFormat="1" ht="15" customHeight="1" x14ac:dyDescent="0.25">
      <c r="A76" s="38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4"/>
      <c r="Q76" s="14"/>
      <c r="R76" s="14"/>
      <c r="S76" s="14"/>
      <c r="T76" s="14"/>
      <c r="U76" s="14"/>
      <c r="V76" s="14"/>
      <c r="W76" s="26"/>
    </row>
    <row r="77" spans="1:23" s="39" customFormat="1" ht="15" customHeight="1" x14ac:dyDescent="0.25">
      <c r="A77" s="38"/>
      <c r="B77" s="15"/>
      <c r="C77" s="12"/>
      <c r="D77" s="12"/>
      <c r="E77" s="12"/>
      <c r="F77" s="13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26"/>
    </row>
    <row r="78" spans="1:23" s="39" customFormat="1" ht="15" customHeight="1" x14ac:dyDescent="0.25">
      <c r="A78" s="38"/>
      <c r="B78" s="15"/>
      <c r="C78" s="12"/>
      <c r="D78" s="12"/>
      <c r="E78" s="12"/>
      <c r="F78" s="13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26"/>
    </row>
    <row r="79" spans="1:23" s="39" customFormat="1" ht="15" customHeight="1" x14ac:dyDescent="0.25">
      <c r="A79" s="38"/>
      <c r="B79" s="15"/>
      <c r="C79" s="12"/>
      <c r="D79" s="12"/>
      <c r="E79" s="12"/>
      <c r="F79" s="13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26"/>
    </row>
    <row r="80" spans="1:23" s="39" customFormat="1" ht="15" customHeight="1" x14ac:dyDescent="0.25">
      <c r="A80" s="38"/>
      <c r="B80" s="15"/>
      <c r="C80" s="12"/>
      <c r="D80" s="12"/>
      <c r="E80" s="12"/>
      <c r="F80" s="13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26"/>
    </row>
    <row r="81" spans="1:23" s="39" customFormat="1" ht="15" customHeight="1" x14ac:dyDescent="0.25">
      <c r="A81" s="38"/>
      <c r="B81" s="15"/>
      <c r="C81" s="12"/>
      <c r="D81" s="12"/>
      <c r="E81" s="12"/>
      <c r="F81" s="13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26"/>
    </row>
    <row r="82" spans="1:23" s="39" customFormat="1" ht="15" customHeight="1" x14ac:dyDescent="0.25">
      <c r="A82" s="38"/>
      <c r="B82" s="15"/>
      <c r="C82" s="12"/>
      <c r="D82" s="12"/>
      <c r="E82" s="12"/>
      <c r="F82" s="13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26"/>
    </row>
    <row r="83" spans="1:23" s="39" customFormat="1" ht="15" customHeight="1" x14ac:dyDescent="0.25">
      <c r="A83" s="38"/>
      <c r="B83" s="15"/>
      <c r="C83" s="12"/>
      <c r="D83" s="12"/>
      <c r="E83" s="12"/>
      <c r="F83" s="13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26"/>
    </row>
  </sheetData>
  <autoFilter ref="B12:W61"/>
  <sortState ref="B13:W46">
    <sortCondition descending="1" ref="U13:U46"/>
  </sortState>
  <mergeCells count="11">
    <mergeCell ref="B68:P68"/>
    <mergeCell ref="B70:P70"/>
    <mergeCell ref="B72:P72"/>
    <mergeCell ref="B2:W2"/>
    <mergeCell ref="B7:W7"/>
    <mergeCell ref="B3:W3"/>
    <mergeCell ref="B4:W4"/>
    <mergeCell ref="B5:W5"/>
    <mergeCell ref="V67:W67"/>
    <mergeCell ref="V66:W66"/>
    <mergeCell ref="B6:W6"/>
  </mergeCells>
  <pageMargins left="0.25" right="0.25" top="0.34" bottom="0.32" header="0.3" footer="0.3"/>
  <pageSetup paperSize="9" scale="3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35"/>
  <sheetViews>
    <sheetView showGridLines="0" zoomScale="70" zoomScaleNormal="7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K17" sqref="K17"/>
    </sheetView>
  </sheetViews>
  <sheetFormatPr baseColWidth="10" defaultColWidth="9.140625" defaultRowHeight="15.75" x14ac:dyDescent="0.25"/>
  <cols>
    <col min="1" max="1" width="3.7109375" style="1" customWidth="1"/>
    <col min="2" max="2" width="4.7109375" style="22" customWidth="1"/>
    <col min="3" max="5" width="17.7109375" style="1" customWidth="1"/>
    <col min="6" max="6" width="10.7109375" style="4" customWidth="1"/>
    <col min="7" max="7" width="16.85546875" style="5" bestFit="1" customWidth="1"/>
    <col min="8" max="8" width="15.7109375" style="5" customWidth="1"/>
    <col min="9" max="9" width="16.140625" style="5" bestFit="1" customWidth="1"/>
    <col min="10" max="10" width="15.7109375" style="5" customWidth="1"/>
    <col min="11" max="11" width="26.140625" style="5" customWidth="1"/>
    <col min="12" max="12" width="15.7109375" style="5" customWidth="1"/>
    <col min="13" max="16" width="17.85546875" style="5" customWidth="1"/>
    <col min="17" max="18" width="15.7109375" style="5" customWidth="1"/>
    <col min="19" max="19" width="34.5703125" style="25" customWidth="1"/>
    <col min="20" max="16384" width="9.140625" style="1"/>
  </cols>
  <sheetData>
    <row r="2" spans="2:19" ht="28.5" x14ac:dyDescent="0.25">
      <c r="B2" s="44" t="s">
        <v>12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</row>
    <row r="3" spans="2:19" ht="28.5" x14ac:dyDescent="0.25">
      <c r="B3" s="44" t="s">
        <v>19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</row>
    <row r="4" spans="2:19" ht="28.5" x14ac:dyDescent="0.25">
      <c r="B4" s="44" t="s">
        <v>18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</row>
    <row r="5" spans="2:19" ht="28.5" x14ac:dyDescent="0.25">
      <c r="B5" s="44" t="s">
        <v>283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</row>
    <row r="6" spans="2:19" x14ac:dyDescent="0.25"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</row>
    <row r="7" spans="2:19" x14ac:dyDescent="0.25"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3"/>
    </row>
    <row r="8" spans="2:19" ht="21" x14ac:dyDescent="0.25">
      <c r="B8" s="34" t="s">
        <v>17</v>
      </c>
      <c r="C8" s="34"/>
      <c r="D8" s="34"/>
      <c r="E8" s="35" t="s">
        <v>217</v>
      </c>
      <c r="F8" s="6"/>
      <c r="G8" s="6"/>
      <c r="H8" s="6"/>
      <c r="I8" s="6"/>
      <c r="J8" s="6"/>
      <c r="K8" s="6"/>
      <c r="L8" s="6"/>
      <c r="M8" s="22"/>
      <c r="N8" s="22"/>
      <c r="O8" s="22"/>
      <c r="P8" s="22"/>
      <c r="Q8" s="22"/>
      <c r="R8" s="22"/>
      <c r="S8" s="23"/>
    </row>
    <row r="9" spans="2:19" ht="21" x14ac:dyDescent="0.25">
      <c r="B9" s="34" t="s">
        <v>15</v>
      </c>
      <c r="C9" s="34"/>
      <c r="D9" s="34"/>
      <c r="E9" s="35" t="s">
        <v>271</v>
      </c>
      <c r="F9" s="6"/>
      <c r="G9" s="6"/>
      <c r="H9" s="6"/>
      <c r="I9" s="6"/>
      <c r="J9" s="6"/>
      <c r="K9" s="6"/>
      <c r="L9" s="6"/>
      <c r="M9" s="22"/>
      <c r="N9" s="22"/>
      <c r="O9" s="22"/>
      <c r="P9" s="22"/>
      <c r="Q9" s="22"/>
      <c r="R9" s="22"/>
      <c r="S9" s="23"/>
    </row>
    <row r="11" spans="2:19" s="2" customFormat="1" ht="110.25" x14ac:dyDescent="0.25">
      <c r="B11" s="32" t="s">
        <v>0</v>
      </c>
      <c r="C11" s="32" t="s">
        <v>1</v>
      </c>
      <c r="D11" s="32" t="s">
        <v>2</v>
      </c>
      <c r="E11" s="32" t="s">
        <v>3</v>
      </c>
      <c r="F11" s="33" t="s">
        <v>4</v>
      </c>
      <c r="G11" s="32" t="s">
        <v>17</v>
      </c>
      <c r="H11" s="32" t="s">
        <v>5</v>
      </c>
      <c r="I11" s="32" t="s">
        <v>6</v>
      </c>
      <c r="J11" s="32" t="s">
        <v>7</v>
      </c>
      <c r="K11" s="32" t="s">
        <v>218</v>
      </c>
      <c r="L11" s="32" t="s">
        <v>13</v>
      </c>
      <c r="M11" s="32" t="s">
        <v>267</v>
      </c>
      <c r="N11" s="32" t="s">
        <v>268</v>
      </c>
      <c r="O11" s="32" t="s">
        <v>269</v>
      </c>
      <c r="P11" s="32" t="s">
        <v>270</v>
      </c>
      <c r="Q11" s="32" t="s">
        <v>8</v>
      </c>
      <c r="R11" s="32" t="s">
        <v>16</v>
      </c>
      <c r="S11" s="32" t="s">
        <v>11</v>
      </c>
    </row>
    <row r="12" spans="2:19" s="16" customFormat="1" ht="50.1" customHeight="1" x14ac:dyDescent="0.25">
      <c r="B12" s="17">
        <v>1</v>
      </c>
      <c r="C12" s="19" t="s">
        <v>126</v>
      </c>
      <c r="D12" s="19" t="s">
        <v>136</v>
      </c>
      <c r="E12" s="19" t="s">
        <v>137</v>
      </c>
      <c r="F12" s="20">
        <v>41398139</v>
      </c>
      <c r="G12" s="7" t="s">
        <v>204</v>
      </c>
      <c r="H12" s="7" t="s">
        <v>9</v>
      </c>
      <c r="I12" s="7" t="s">
        <v>10</v>
      </c>
      <c r="J12" s="7" t="s">
        <v>22</v>
      </c>
      <c r="K12" s="7" t="s">
        <v>258</v>
      </c>
      <c r="L12" s="7" t="s">
        <v>14</v>
      </c>
      <c r="M12" s="18">
        <v>4</v>
      </c>
      <c r="N12" s="18">
        <v>3</v>
      </c>
      <c r="O12" s="18">
        <v>3</v>
      </c>
      <c r="P12" s="18">
        <v>4</v>
      </c>
      <c r="Q12" s="18">
        <f>SUM(M12:P12)/COUNT(M12:P12)</f>
        <v>3.5</v>
      </c>
      <c r="R12" s="7" t="s">
        <v>277</v>
      </c>
      <c r="S12" s="19"/>
    </row>
    <row r="13" spans="2:19" ht="15" customHeight="1" x14ac:dyDescent="0.25"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24"/>
    </row>
    <row r="14" spans="2:19" ht="15" customHeight="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24"/>
    </row>
    <row r="15" spans="2:19" ht="15" customHeight="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24"/>
    </row>
    <row r="16" spans="2:19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24"/>
    </row>
    <row r="17" spans="1:19" x14ac:dyDescent="0.25">
      <c r="B17" s="8"/>
    </row>
    <row r="19" spans="1:19" s="12" customFormat="1" ht="15" customHeight="1" x14ac:dyDescent="0.25">
      <c r="A19" s="9"/>
      <c r="B19" s="10"/>
      <c r="C19" s="11"/>
      <c r="F19" s="13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26"/>
    </row>
    <row r="20" spans="1:19" s="12" customFormat="1" ht="15" x14ac:dyDescent="0.25">
      <c r="A20" s="9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11"/>
      <c r="R20" s="11"/>
      <c r="S20" s="21"/>
    </row>
    <row r="21" spans="1:19" s="12" customFormat="1" ht="15" customHeight="1" x14ac:dyDescent="0.25">
      <c r="A21" s="9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</row>
    <row r="22" spans="1:19" s="12" customFormat="1" ht="254.25" customHeight="1" x14ac:dyDescent="0.25">
      <c r="A22" s="9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21"/>
      <c r="R22" s="21"/>
      <c r="S22" s="21"/>
    </row>
    <row r="23" spans="1:19" s="12" customFormat="1" ht="15" customHeight="1" x14ac:dyDescent="0.25">
      <c r="A23" s="9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</row>
    <row r="24" spans="1:19" s="12" customFormat="1" ht="15" customHeight="1" x14ac:dyDescent="0.25">
      <c r="A24" s="9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14"/>
      <c r="R24" s="14"/>
      <c r="S24" s="26"/>
    </row>
    <row r="25" spans="1:19" s="12" customFormat="1" ht="15" customHeight="1" x14ac:dyDescent="0.25">
      <c r="A25" s="9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4"/>
      <c r="Q25" s="14"/>
      <c r="R25" s="14"/>
      <c r="S25" s="26"/>
    </row>
    <row r="26" spans="1:19" s="12" customFormat="1" ht="15" customHeight="1" x14ac:dyDescent="0.25">
      <c r="A26" s="9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4"/>
      <c r="Q26" s="14"/>
      <c r="R26" s="14"/>
      <c r="S26" s="26"/>
    </row>
    <row r="27" spans="1:19" s="12" customFormat="1" ht="15" customHeight="1" x14ac:dyDescent="0.25">
      <c r="A27" s="9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4"/>
      <c r="Q27" s="14"/>
      <c r="R27" s="14"/>
      <c r="S27" s="26"/>
    </row>
    <row r="28" spans="1:19" s="12" customFormat="1" ht="15" customHeight="1" x14ac:dyDescent="0.25">
      <c r="A28" s="9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4"/>
      <c r="Q28" s="14"/>
      <c r="R28" s="14"/>
      <c r="S28" s="26"/>
    </row>
    <row r="29" spans="1:19" s="12" customFormat="1" ht="15" customHeight="1" x14ac:dyDescent="0.25">
      <c r="A29" s="9"/>
      <c r="B29" s="21"/>
      <c r="F29" s="13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26"/>
    </row>
    <row r="30" spans="1:19" s="12" customFormat="1" ht="15" customHeight="1" x14ac:dyDescent="0.25">
      <c r="A30" s="9"/>
      <c r="B30" s="21"/>
      <c r="F30" s="13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26"/>
    </row>
    <row r="31" spans="1:19" s="12" customFormat="1" ht="15" customHeight="1" x14ac:dyDescent="0.25">
      <c r="A31" s="9"/>
      <c r="B31" s="21"/>
      <c r="F31" s="13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26"/>
    </row>
    <row r="32" spans="1:19" s="12" customFormat="1" ht="15" customHeight="1" x14ac:dyDescent="0.25">
      <c r="A32" s="9"/>
      <c r="B32" s="21"/>
      <c r="F32" s="13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26"/>
    </row>
    <row r="33" spans="1:19" s="12" customFormat="1" ht="15" customHeight="1" x14ac:dyDescent="0.25">
      <c r="A33" s="9"/>
      <c r="B33" s="21"/>
      <c r="F33" s="13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26"/>
    </row>
    <row r="34" spans="1:19" s="12" customFormat="1" ht="15" customHeight="1" x14ac:dyDescent="0.25">
      <c r="A34" s="9"/>
      <c r="B34" s="21"/>
      <c r="F34" s="13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26"/>
    </row>
    <row r="35" spans="1:19" s="12" customFormat="1" ht="15" customHeight="1" x14ac:dyDescent="0.25">
      <c r="A35" s="9"/>
      <c r="B35" s="21"/>
      <c r="F35" s="13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26"/>
    </row>
  </sheetData>
  <autoFilter ref="B11:S13"/>
  <mergeCells count="8">
    <mergeCell ref="B22:P22"/>
    <mergeCell ref="B24:P24"/>
    <mergeCell ref="B2:S2"/>
    <mergeCell ref="B3:S3"/>
    <mergeCell ref="B4:S4"/>
    <mergeCell ref="B5:S5"/>
    <mergeCell ref="B6:S6"/>
    <mergeCell ref="B20:P20"/>
  </mergeCells>
  <pageMargins left="0.7" right="0.7" top="0.75" bottom="0.75" header="0.3" footer="0.3"/>
  <pageSetup paperSize="9" scale="4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CM FINAL - DIRECTIVOS</vt:lpstr>
      <vt:lpstr>CM FINAL - JERÁRQUICO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2024-09-26T18:03:45Z</dcterms:modified>
</cp:coreProperties>
</file>