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ADJUDICADOS" sheetId="2" state="hidden" r:id="rId2"/>
  </sheets>
  <definedNames>
    <definedName name="_xlnm._FilterDatabase" localSheetId="0" hidden="1">cuadro!$A$7:$U$18</definedName>
    <definedName name="ADJUDICADOS">ADJUDICADOS!$A$2:$F$10</definedName>
  </definedNames>
  <calcPr calcId="162913"/>
</workbook>
</file>

<file path=xl/calcChain.xml><?xml version="1.0" encoding="utf-8"?>
<calcChain xmlns="http://schemas.openxmlformats.org/spreadsheetml/2006/main">
  <c r="V8" i="1" l="1"/>
  <c r="W8" i="1"/>
  <c r="X8" i="1"/>
  <c r="V9" i="1"/>
  <c r="W9" i="1"/>
  <c r="X9" i="1"/>
  <c r="V10" i="1"/>
  <c r="W10" i="1"/>
  <c r="X10" i="1"/>
  <c r="V11" i="1"/>
  <c r="W11" i="1"/>
  <c r="X11" i="1"/>
  <c r="V12" i="1"/>
  <c r="W12" i="1"/>
  <c r="X12" i="1"/>
  <c r="V13" i="1"/>
  <c r="W13" i="1"/>
  <c r="X13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</calcChain>
</file>

<file path=xl/sharedStrings.xml><?xml version="1.0" encoding="utf-8"?>
<sst xmlns="http://schemas.openxmlformats.org/spreadsheetml/2006/main" count="143" uniqueCount="103">
  <si>
    <t>Unidad de Gestión Educativa Local de RIOJA</t>
  </si>
  <si>
    <t>PROCESO DE CONTRATACION DOCENTE 2024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</si>
  <si>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</si>
  <si>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</si>
  <si>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</si>
  <si>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</si>
  <si>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</si>
  <si>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</si>
  <si>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</si>
  <si>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</si>
  <si>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</si>
  <si>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</si>
  <si>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</si>
  <si>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</si>
  <si>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</si>
  <si>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</si>
  <si>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</si>
  <si>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</si>
  <si>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</si>
  <si>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</si>
  <si>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</si>
  <si>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</si>
  <si>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</si>
  <si>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</si>
  <si>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APTO</t>
  </si>
  <si>
    <t>2020-09-30</t>
  </si>
  <si>
    <t>2016-06-21</t>
  </si>
  <si>
    <t>2018-08-16</t>
  </si>
  <si>
    <t>EBR Secundaria Educación para el Trabajo</t>
  </si>
  <si>
    <t>GRANDEZ MAICELO PERCY</t>
  </si>
  <si>
    <t>2005-03-09</t>
  </si>
  <si>
    <t>CENTURION BENITES FREDDY WILLIAM</t>
  </si>
  <si>
    <t>2006-10-27</t>
  </si>
  <si>
    <t>FLORES SUAREZ NEVAR</t>
  </si>
  <si>
    <t>2011-05-19</t>
  </si>
  <si>
    <t>01043465</t>
  </si>
  <si>
    <t>RODRIGUEZ MENA REYDER</t>
  </si>
  <si>
    <t>2016-06-20</t>
  </si>
  <si>
    <t>LOS ANEXOS DEBEN SER ORIGINALES; FALTA RESOLUCIÓN DE INSCRIPCIÓN DE TÍTULO</t>
  </si>
  <si>
    <t>CHAVEZ RIOJAS FLOR MARIANELA</t>
  </si>
  <si>
    <t>00828735</t>
  </si>
  <si>
    <t>2020-08-13</t>
  </si>
  <si>
    <t>DIAZ ESTRELLA LILIANA</t>
  </si>
  <si>
    <t>2020-02-14</t>
  </si>
  <si>
    <t>LA POSTULANTE DEBERA  REGULARIZAR ANEXO 8,9, 10,11, 12, Y COPIA DE DNI</t>
  </si>
  <si>
    <t>GALLARDO ACUÑA RAQUEL</t>
  </si>
  <si>
    <t>NAVARRO BAUTISTA ELINA</t>
  </si>
  <si>
    <t>JACINTO LIZANA JULY IRIS</t>
  </si>
  <si>
    <t>SANCHEZ CAMPOS DORIS CLELIA</t>
  </si>
  <si>
    <t>VEGA VILLANUEVA DEYNER</t>
  </si>
  <si>
    <t>2009-11-11</t>
  </si>
  <si>
    <t>Decreto Supremo N° 020-2023-MINEDU</t>
  </si>
  <si>
    <t>MODALIDAD DE CONTRATACIÓN POR RESULTADOS DE LA PRUEBA NACIONAL</t>
  </si>
  <si>
    <t>OLIVARES-PALMA-LUIS ERLIS</t>
  </si>
  <si>
    <t>ADJUDICO</t>
  </si>
  <si>
    <t>CODIGO PLAZA</t>
  </si>
  <si>
    <t>NOMBRE IE</t>
  </si>
  <si>
    <t>NIVEL IE</t>
  </si>
  <si>
    <t>SI</t>
  </si>
  <si>
    <t xml:space="preserve">BHOLIVOS-7
</t>
  </si>
  <si>
    <t xml:space="preserve">LOS OLIVOS
</t>
  </si>
  <si>
    <t>15/02/2024</t>
  </si>
  <si>
    <t>QUISPE-VILCA-BANNER</t>
  </si>
  <si>
    <t>TORRES-RODRIGUEZ-ROSANA</t>
  </si>
  <si>
    <t>RAICO-OCAS-NELLY</t>
  </si>
  <si>
    <t xml:space="preserve">BH00022-7
</t>
  </si>
  <si>
    <t xml:space="preserve">00022 SAN JUAN DEL MAYO
</t>
  </si>
  <si>
    <t xml:space="preserve">1121814111U4
</t>
  </si>
  <si>
    <t xml:space="preserve">00108
</t>
  </si>
  <si>
    <t xml:space="preserve">BH00108-4
</t>
  </si>
  <si>
    <t>CALDERON-BURGOS-LEYDI</t>
  </si>
  <si>
    <t>GOLAC-DIAZ-BERCELIA</t>
  </si>
  <si>
    <t>PÓSITO-MENA-MANOLO</t>
  </si>
  <si>
    <t>FLORES-SUAREZ-JEISER</t>
  </si>
  <si>
    <t xml:space="preserve">1110114212U8
BH00622-1
</t>
  </si>
  <si>
    <t xml:space="preserve">00622
00622
</t>
  </si>
  <si>
    <t xml:space="preserve">1193214322U1
</t>
  </si>
  <si>
    <t xml:space="preserve">DIVINO MAESTRO
</t>
  </si>
  <si>
    <t xml:space="preserve">1111214312U0
BH00161-2
</t>
  </si>
  <si>
    <t xml:space="preserve">00161
00161
</t>
  </si>
  <si>
    <t xml:space="preserve">BHAVP-9
</t>
  </si>
  <si>
    <t xml:space="preserve">ABRAHAN VALDELOMAR PINTO
</t>
  </si>
  <si>
    <t>FRIAS-VASQUEZ-LADY</t>
  </si>
  <si>
    <t xml:space="preserve">BHWEPCH-7
</t>
  </si>
  <si>
    <t xml:space="preserve">WILFREDO EZEQUIEL PONCE CHIRINOS
</t>
  </si>
  <si>
    <t>48343566</t>
  </si>
  <si>
    <t>45554353</t>
  </si>
  <si>
    <t>47610900</t>
  </si>
  <si>
    <t>44141621</t>
  </si>
  <si>
    <t>43865516</t>
  </si>
  <si>
    <t>42532135</t>
  </si>
  <si>
    <t>45712519</t>
  </si>
  <si>
    <t>44225991</t>
  </si>
  <si>
    <t>46726957</t>
  </si>
  <si>
    <t>42913425</t>
  </si>
  <si>
    <t>42200548</t>
  </si>
  <si>
    <t>10603817</t>
  </si>
  <si>
    <t>40799924</t>
  </si>
  <si>
    <t>46111866</t>
  </si>
  <si>
    <t>44207365</t>
  </si>
  <si>
    <t>41105659</t>
  </si>
  <si>
    <t>46591644</t>
  </si>
  <si>
    <t>42053866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</si>
</sst>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textRotation="90" wrapText="1"/>
    </xf>
    <xf numFmtId="49" fontId="2" fillId="2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1" xfId="0" applyNumberFormat="1" applyBorder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2175163</xdr:colOff>
      <xdr:row>0</xdr:row>
      <xdr:rowOff>251112</xdr:rowOff>
    </xdr:from>
    <xdr:to>
      <xdr:col>20</xdr:col>
      <xdr:colOff>626918</xdr:colOff>
      <xdr:row>5</xdr:row>
      <xdr:rowOff>232062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3745" y="251112"/>
          <a:ext cx="2289464" cy="2128405"/>
        </a:xfrm>
        <a:prstGeom prst="rect">
          <a:avLst/>
        </a:prstGeom>
      </xdr:spPr>
    </xdr:pic>
    <xdr:clientData/>
  </xdr:twoCellAnchor>
  <xdr:twoCellAnchor>
    <xdr:from>
      <xdr:col>1</xdr:col>
      <xdr:colOff>424296</xdr:colOff>
      <xdr:row>0</xdr:row>
      <xdr:rowOff>0</xdr:rowOff>
    </xdr:from>
    <xdr:to>
      <xdr:col>2</xdr:col>
      <xdr:colOff>1591541</xdr:colOff>
      <xdr:row>5</xdr:row>
      <xdr:rowOff>219075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932" y="0"/>
          <a:ext cx="2026227" cy="23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showGridLines="0" tabSelected="1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4" width="18" style="1" customWidth="1"/>
    <col min="5" max="5" width="7.28515625" customWidth="1"/>
    <col min="6" max="6" width="7.28515625" style="1" customWidth="1"/>
    <col min="7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56" style="1" customWidth="1"/>
    <col min="21" max="21" width="16.42578125" customWidth="1"/>
    <col min="23" max="23" width="18.85546875" customWidth="1"/>
    <col min="24" max="24" width="12.85546875" bestFit="1" customWidth="1"/>
  </cols>
  <sheetData>
    <row r="1" spans="1:24" ht="33.6" customHeight="1" x14ac:dyDescent="0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4" ht="33.6" customHeight="1" x14ac:dyDescent="0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4" ht="33.6" customHeight="1" x14ac:dyDescent="0.5">
      <c r="A3" s="11" t="s">
        <v>51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4" ht="33.6" customHeight="1" x14ac:dyDescent="0.5">
      <c r="A4" s="11" t="s">
        <v>52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4" ht="33.6" customHeight="1" x14ac:dyDescent="0.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4" ht="33.6" customHeight="1" x14ac:dyDescent="0.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4" ht="96" customHeight="1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</row>
    <row r="8" spans="1:24" ht="45" x14ac:dyDescent="0.25">
      <c r="A8" s="7">
        <v>17</v>
      </c>
      <c r="B8" s="17" t="s">
        <v>92</v>
      </c>
      <c r="C8" s="7" t="s">
        <v>49</v>
      </c>
      <c r="D8" s="7" t="s">
        <v>28</v>
      </c>
      <c r="E8" s="7">
        <v>42</v>
      </c>
      <c r="F8" s="7">
        <v>99</v>
      </c>
      <c r="G8" s="7"/>
      <c r="H8" s="7"/>
      <c r="I8" s="7">
        <v>141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v>0</v>
      </c>
      <c r="P8" s="7">
        <v>0</v>
      </c>
      <c r="Q8" s="7">
        <v>0</v>
      </c>
      <c r="R8" s="9" t="s">
        <v>50</v>
      </c>
      <c r="S8" s="7" t="s">
        <v>24</v>
      </c>
      <c r="T8" s="7"/>
      <c r="U8" s="7">
        <v>3349</v>
      </c>
      <c r="V8" t="str">
        <f>IFERROR(VLOOKUP($B8,ADJUDICADOS,3,FALSE),"-")</f>
        <v>-</v>
      </c>
      <c r="W8" t="str">
        <f>IFERROR(VLOOKUP($B8,ADJUDICADOS,5,FALSE),"-")</f>
        <v>-</v>
      </c>
      <c r="X8" t="str">
        <f>IFERROR(VLOOKUP($B8,ADJUDICADOS,6,FALSE),"-")</f>
        <v>-</v>
      </c>
    </row>
    <row r="9" spans="1:24" ht="45" x14ac:dyDescent="0.25">
      <c r="A9" s="7">
        <v>26</v>
      </c>
      <c r="B9" s="17" t="s">
        <v>93</v>
      </c>
      <c r="C9" s="7" t="s">
        <v>39</v>
      </c>
      <c r="D9" s="7" t="s">
        <v>28</v>
      </c>
      <c r="E9" s="7">
        <v>30</v>
      </c>
      <c r="F9" s="7">
        <v>99</v>
      </c>
      <c r="G9" s="7"/>
      <c r="H9" s="7"/>
      <c r="I9" s="7">
        <v>129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v>0</v>
      </c>
      <c r="P9" s="7">
        <v>0</v>
      </c>
      <c r="Q9" s="7">
        <v>0</v>
      </c>
      <c r="R9" s="9" t="s">
        <v>26</v>
      </c>
      <c r="S9" s="7" t="s">
        <v>24</v>
      </c>
      <c r="T9" s="7"/>
      <c r="U9" s="7">
        <v>2844</v>
      </c>
      <c r="V9" t="str">
        <f>IFERROR(VLOOKUP($B9,ADJUDICADOS,3,FALSE),"-")</f>
        <v>-</v>
      </c>
      <c r="W9" t="str">
        <f>IFERROR(VLOOKUP($B9,ADJUDICADOS,5,FALSE),"-")</f>
        <v>-</v>
      </c>
      <c r="X9" t="str">
        <f>IFERROR(VLOOKUP($B9,ADJUDICADOS,6,FALSE),"-")</f>
        <v>-</v>
      </c>
    </row>
    <row r="10" spans="1:24" ht="45" x14ac:dyDescent="0.25">
      <c r="A10" s="7">
        <v>29</v>
      </c>
      <c r="B10" s="17" t="s">
        <v>94</v>
      </c>
      <c r="C10" s="7" t="s">
        <v>47</v>
      </c>
      <c r="D10" s="7" t="s">
        <v>28</v>
      </c>
      <c r="E10" s="7">
        <v>32</v>
      </c>
      <c r="F10" s="7">
        <v>93</v>
      </c>
      <c r="G10" s="7"/>
      <c r="H10" s="7"/>
      <c r="I10" s="7">
        <v>125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0</v>
      </c>
      <c r="P10" s="7">
        <v>0</v>
      </c>
      <c r="Q10" s="7">
        <v>0</v>
      </c>
      <c r="R10" s="9" t="s">
        <v>27</v>
      </c>
      <c r="S10" s="7" t="s">
        <v>24</v>
      </c>
      <c r="T10" s="7"/>
      <c r="U10" s="7">
        <v>3113</v>
      </c>
      <c r="V10" t="str">
        <f>IFERROR(VLOOKUP($B10,ADJUDICADOS,3,FALSE),"-")</f>
        <v>-</v>
      </c>
      <c r="W10" t="str">
        <f>IFERROR(VLOOKUP($B10,ADJUDICADOS,5,FALSE),"-")</f>
        <v>-</v>
      </c>
      <c r="X10" t="str">
        <f>IFERROR(VLOOKUP($B10,ADJUDICADOS,6,FALSE),"-")</f>
        <v>-</v>
      </c>
    </row>
    <row r="11" spans="1:24" ht="45" x14ac:dyDescent="0.25">
      <c r="A11" s="7">
        <v>32</v>
      </c>
      <c r="B11" s="17" t="s">
        <v>95</v>
      </c>
      <c r="C11" s="7" t="s">
        <v>42</v>
      </c>
      <c r="D11" s="7" t="s">
        <v>28</v>
      </c>
      <c r="E11" s="7">
        <v>36</v>
      </c>
      <c r="F11" s="7">
        <v>87</v>
      </c>
      <c r="G11" s="7"/>
      <c r="H11" s="7"/>
      <c r="I11" s="7">
        <v>123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0</v>
      </c>
      <c r="P11" s="7">
        <v>0</v>
      </c>
      <c r="Q11" s="7">
        <v>0</v>
      </c>
      <c r="R11" s="9" t="s">
        <v>43</v>
      </c>
      <c r="S11" s="7" t="s">
        <v>24</v>
      </c>
      <c r="T11" s="7" t="s">
        <v>44</v>
      </c>
      <c r="U11" s="7">
        <v>2438</v>
      </c>
      <c r="V11" t="str">
        <f>IFERROR(VLOOKUP($B11,ADJUDICADOS,3,FALSE),"-")</f>
        <v>-</v>
      </c>
      <c r="W11" t="str">
        <f>IFERROR(VLOOKUP($B11,ADJUDICADOS,5,FALSE),"-")</f>
        <v>-</v>
      </c>
      <c r="X11" t="str">
        <f>IFERROR(VLOOKUP($B11,ADJUDICADOS,6,FALSE),"-")</f>
        <v>-</v>
      </c>
    </row>
    <row r="12" spans="1:24" ht="45" x14ac:dyDescent="0.25">
      <c r="A12" s="7">
        <v>35</v>
      </c>
      <c r="B12" s="17" t="s">
        <v>96</v>
      </c>
      <c r="C12" s="7" t="s">
        <v>29</v>
      </c>
      <c r="D12" s="7" t="s">
        <v>28</v>
      </c>
      <c r="E12" s="7">
        <v>30</v>
      </c>
      <c r="F12" s="7">
        <v>84</v>
      </c>
      <c r="G12" s="7"/>
      <c r="H12" s="7"/>
      <c r="I12" s="7">
        <v>114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v>0</v>
      </c>
      <c r="P12" s="7">
        <v>0</v>
      </c>
      <c r="Q12" s="7">
        <v>0</v>
      </c>
      <c r="R12" s="9" t="s">
        <v>30</v>
      </c>
      <c r="S12" s="7" t="s">
        <v>24</v>
      </c>
      <c r="T12" s="7"/>
      <c r="U12" s="7">
        <v>2556</v>
      </c>
      <c r="V12" t="str">
        <f>IFERROR(VLOOKUP($B12,ADJUDICADOS,3,FALSE),"-")</f>
        <v>-</v>
      </c>
      <c r="W12" t="str">
        <f>IFERROR(VLOOKUP($B12,ADJUDICADOS,5,FALSE),"-")</f>
        <v>-</v>
      </c>
      <c r="X12" t="str">
        <f>IFERROR(VLOOKUP($B12,ADJUDICADOS,6,FALSE),"-")</f>
        <v>-</v>
      </c>
    </row>
    <row r="13" spans="1:24" ht="45" x14ac:dyDescent="0.25">
      <c r="A13" s="7">
        <v>38</v>
      </c>
      <c r="B13" s="17" t="s">
        <v>97</v>
      </c>
      <c r="C13" s="7" t="s">
        <v>31</v>
      </c>
      <c r="D13" s="7" t="s">
        <v>28</v>
      </c>
      <c r="E13" s="7">
        <v>40</v>
      </c>
      <c r="F13" s="7">
        <v>72</v>
      </c>
      <c r="G13" s="7"/>
      <c r="H13" s="7"/>
      <c r="I13" s="7">
        <v>112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v>0</v>
      </c>
      <c r="P13" s="7">
        <v>0</v>
      </c>
      <c r="Q13" s="7">
        <v>0</v>
      </c>
      <c r="R13" s="9" t="s">
        <v>32</v>
      </c>
      <c r="S13" s="7" t="s">
        <v>24</v>
      </c>
      <c r="T13" s="7"/>
      <c r="U13" s="7">
        <v>3229</v>
      </c>
      <c r="V13" t="str">
        <f>IFERROR(VLOOKUP($B13,ADJUDICADOS,3,FALSE),"-")</f>
        <v>-</v>
      </c>
      <c r="W13" t="str">
        <f>IFERROR(VLOOKUP($B13,ADJUDICADOS,5,FALSE),"-")</f>
        <v>-</v>
      </c>
      <c r="X13" t="str">
        <f>IFERROR(VLOOKUP($B13,ADJUDICADOS,6,FALSE),"-")</f>
        <v>-</v>
      </c>
    </row>
    <row r="14" spans="1:24" ht="45" x14ac:dyDescent="0.25">
      <c r="A14" s="7">
        <v>41</v>
      </c>
      <c r="B14" s="17" t="s">
        <v>98</v>
      </c>
      <c r="C14" s="7" t="s">
        <v>45</v>
      </c>
      <c r="D14" s="7" t="s">
        <v>28</v>
      </c>
      <c r="E14" s="7">
        <v>20</v>
      </c>
      <c r="F14" s="7">
        <v>87</v>
      </c>
      <c r="G14" s="7"/>
      <c r="H14" s="7"/>
      <c r="I14" s="7">
        <v>107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v>0</v>
      </c>
      <c r="P14" s="7">
        <v>0</v>
      </c>
      <c r="Q14" s="7">
        <v>0</v>
      </c>
      <c r="R14" s="9" t="s">
        <v>41</v>
      </c>
      <c r="S14" s="7" t="s">
        <v>24</v>
      </c>
      <c r="T14" s="7"/>
      <c r="U14" s="7">
        <v>3105</v>
      </c>
      <c r="V14" t="str">
        <f>IFERROR(VLOOKUP($B14,ADJUDICADOS,3,FALSE),"-")</f>
        <v>-</v>
      </c>
      <c r="W14" t="str">
        <f>IFERROR(VLOOKUP($B14,ADJUDICADOS,5,FALSE),"-")</f>
        <v>-</v>
      </c>
      <c r="X14" t="str">
        <f>IFERROR(VLOOKUP($B14,ADJUDICADOS,6,FALSE),"-")</f>
        <v>-</v>
      </c>
    </row>
    <row r="15" spans="1:24" ht="45" x14ac:dyDescent="0.25">
      <c r="A15" s="7">
        <v>45</v>
      </c>
      <c r="B15" s="17" t="s">
        <v>99</v>
      </c>
      <c r="C15" s="7" t="s">
        <v>33</v>
      </c>
      <c r="D15" s="7" t="s">
        <v>28</v>
      </c>
      <c r="E15" s="7">
        <v>24</v>
      </c>
      <c r="F15" s="7">
        <v>78</v>
      </c>
      <c r="G15" s="7"/>
      <c r="H15" s="7"/>
      <c r="I15" s="7">
        <v>102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0</v>
      </c>
      <c r="P15" s="7">
        <v>0</v>
      </c>
      <c r="Q15" s="7">
        <v>0</v>
      </c>
      <c r="R15" s="9" t="s">
        <v>34</v>
      </c>
      <c r="S15" s="7" t="s">
        <v>24</v>
      </c>
      <c r="T15" s="7"/>
      <c r="U15" s="7">
        <v>3253</v>
      </c>
      <c r="V15" t="str">
        <f>IFERROR(VLOOKUP($B15,ADJUDICADOS,3,FALSE),"-")</f>
        <v>-</v>
      </c>
      <c r="W15" t="str">
        <f>IFERROR(VLOOKUP($B15,ADJUDICADOS,5,FALSE),"-")</f>
        <v>-</v>
      </c>
      <c r="X15" t="str">
        <f>IFERROR(VLOOKUP($B15,ADJUDICADOS,6,FALSE),"-")</f>
        <v>-</v>
      </c>
    </row>
    <row r="16" spans="1:24" ht="45" x14ac:dyDescent="0.25">
      <c r="A16" s="7">
        <v>51</v>
      </c>
      <c r="B16" s="17" t="s">
        <v>100</v>
      </c>
      <c r="C16" s="7" t="s">
        <v>48</v>
      </c>
      <c r="D16" s="7" t="s">
        <v>28</v>
      </c>
      <c r="E16" s="7">
        <v>26</v>
      </c>
      <c r="F16" s="7">
        <v>66</v>
      </c>
      <c r="G16" s="7"/>
      <c r="H16" s="7"/>
      <c r="I16" s="7">
        <v>92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>
        <v>0</v>
      </c>
      <c r="P16" s="7">
        <v>0</v>
      </c>
      <c r="Q16" s="7">
        <v>0</v>
      </c>
      <c r="R16" s="9" t="s">
        <v>41</v>
      </c>
      <c r="S16" s="7" t="s">
        <v>24</v>
      </c>
      <c r="T16" s="7"/>
      <c r="U16" s="7">
        <v>2626</v>
      </c>
      <c r="V16" t="str">
        <f>IFERROR(VLOOKUP($B16,ADJUDICADOS,3,FALSE),"-")</f>
        <v>-</v>
      </c>
      <c r="W16" t="str">
        <f>IFERROR(VLOOKUP($B16,ADJUDICADOS,5,FALSE),"-")</f>
        <v>-</v>
      </c>
      <c r="X16" t="str">
        <f>IFERROR(VLOOKUP($B16,ADJUDICADOS,6,FALSE),"-")</f>
        <v>-</v>
      </c>
    </row>
    <row r="17" spans="1:24" ht="45" x14ac:dyDescent="0.25">
      <c r="A17" s="7">
        <v>57</v>
      </c>
      <c r="B17" s="17" t="s">
        <v>101</v>
      </c>
      <c r="C17" s="7" t="s">
        <v>36</v>
      </c>
      <c r="D17" s="7" t="s">
        <v>28</v>
      </c>
      <c r="E17" s="7">
        <v>26</v>
      </c>
      <c r="F17" s="7">
        <v>57</v>
      </c>
      <c r="G17" s="7"/>
      <c r="H17" s="7"/>
      <c r="I17" s="7">
        <v>83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v>0</v>
      </c>
      <c r="P17" s="7">
        <v>0</v>
      </c>
      <c r="Q17" s="7">
        <v>0</v>
      </c>
      <c r="R17" s="9" t="s">
        <v>37</v>
      </c>
      <c r="S17" s="7" t="s">
        <v>24</v>
      </c>
      <c r="T17" s="7" t="s">
        <v>38</v>
      </c>
      <c r="U17" s="7">
        <v>2405</v>
      </c>
      <c r="V17" t="str">
        <f>IFERROR(VLOOKUP($B17,ADJUDICADOS,3,FALSE),"-")</f>
        <v>-</v>
      </c>
      <c r="W17" t="str">
        <f>IFERROR(VLOOKUP($B17,ADJUDICADOS,5,FALSE),"-")</f>
        <v>-</v>
      </c>
      <c r="X17" t="str">
        <f>IFERROR(VLOOKUP($B17,ADJUDICADOS,6,FALSE),"-")</f>
        <v>-</v>
      </c>
    </row>
    <row r="18" spans="1:24" ht="45" x14ac:dyDescent="0.25">
      <c r="A18" s="7">
        <v>62</v>
      </c>
      <c r="B18" s="17" t="s">
        <v>102</v>
      </c>
      <c r="C18" s="7" t="s">
        <v>46</v>
      </c>
      <c r="D18" s="7" t="s">
        <v>28</v>
      </c>
      <c r="E18" s="7">
        <v>24</v>
      </c>
      <c r="F18" s="7">
        <v>48</v>
      </c>
      <c r="G18" s="7"/>
      <c r="H18" s="7"/>
      <c r="I18" s="7">
        <v>72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v>0</v>
      </c>
      <c r="P18" s="7">
        <v>0</v>
      </c>
      <c r="Q18" s="7">
        <v>0</v>
      </c>
      <c r="R18" s="9" t="s">
        <v>25</v>
      </c>
      <c r="S18" s="7" t="s">
        <v>24</v>
      </c>
      <c r="T18" s="7"/>
      <c r="U18" s="7">
        <v>2747</v>
      </c>
      <c r="V18" t="str">
        <f>IFERROR(VLOOKUP($B18,ADJUDICADOS,3,FALSE),"-")</f>
        <v>-</v>
      </c>
      <c r="W18" t="str">
        <f>IFERROR(VLOOKUP($B18,ADJUDICADOS,5,FALSE),"-")</f>
        <v>-</v>
      </c>
      <c r="X18" t="str">
        <f>IFERROR(VLOOKUP($B18,ADJUDICADOS,6,FALSE),"-")</f>
        <v>-</v>
      </c>
    </row>
  </sheetData>
  <sheetProtection formatCells="0" formatColumns="0" formatRows="0" insertColumns="0" insertRows="0" insertHyperlinks="0" deleteColumns="0" deleteRows="0" sort="0" autoFilter="0" pivotTables="0"/>
  <autoFilter ref="A7:U18"/>
  <sortState ref="A8:U608">
    <sortCondition ref="D8:D608"/>
    <sortCondition ref="S8:S608"/>
    <sortCondition ref="A8:A608"/>
    <sortCondition descending="1" ref="Q8:Q608"/>
    <sortCondition descending="1" ref="J8:J608"/>
    <sortCondition descending="1" ref="L8:L608"/>
    <sortCondition descending="1" ref="K8:K608"/>
    <sortCondition ref="R8:R608"/>
  </sortState>
  <mergeCells count="6">
    <mergeCell ref="A6:U6"/>
    <mergeCell ref="A1:U1"/>
    <mergeCell ref="A2:U2"/>
    <mergeCell ref="A3:U3"/>
    <mergeCell ref="A4:U4"/>
    <mergeCell ref="A5:U5"/>
  </mergeCells>
  <conditionalFormatting sqref="S8:S1048576">
    <cfRule type="cellIs" dxfId="3" priority="4" operator="equal">
      <formula>"NO APTO"</formula>
    </cfRule>
    <cfRule type="cellIs" dxfId="2" priority="5" operator="equal">
      <formula>"APTO"</formula>
    </cfRule>
  </conditionalFormatting>
  <conditionalFormatting sqref="V1:V1048576">
    <cfRule type="cellIs" dxfId="1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4" sqref="H4"/>
    </sheetView>
  </sheetViews>
  <sheetFormatPr baseColWidth="10" defaultRowHeight="15" x14ac:dyDescent="0.25"/>
  <cols>
    <col min="1" max="1" width="11.42578125" style="16"/>
  </cols>
  <sheetData>
    <row r="1" spans="1:6" ht="47.25" x14ac:dyDescent="0.25">
      <c r="A1" s="14" t="s">
        <v>4</v>
      </c>
      <c r="B1" s="12" t="s">
        <v>5</v>
      </c>
      <c r="C1" s="13" t="s">
        <v>54</v>
      </c>
      <c r="D1" s="13" t="s">
        <v>55</v>
      </c>
      <c r="E1" s="13" t="s">
        <v>56</v>
      </c>
      <c r="F1" s="13" t="s">
        <v>57</v>
      </c>
    </row>
    <row r="2" spans="1:6" ht="45" x14ac:dyDescent="0.25">
      <c r="A2" s="15" t="s">
        <v>85</v>
      </c>
      <c r="B2" s="1" t="s">
        <v>53</v>
      </c>
      <c r="C2" t="s">
        <v>58</v>
      </c>
      <c r="D2" t="s">
        <v>59</v>
      </c>
      <c r="E2" t="s">
        <v>60</v>
      </c>
      <c r="F2" t="s">
        <v>61</v>
      </c>
    </row>
    <row r="3" spans="1:6" ht="45" x14ac:dyDescent="0.25">
      <c r="A3" s="15" t="s">
        <v>86</v>
      </c>
      <c r="B3" s="1" t="s">
        <v>62</v>
      </c>
      <c r="C3" t="s">
        <v>58</v>
      </c>
      <c r="D3" t="s">
        <v>65</v>
      </c>
      <c r="E3" t="s">
        <v>66</v>
      </c>
      <c r="F3" t="s">
        <v>61</v>
      </c>
    </row>
    <row r="4" spans="1:6" ht="45" x14ac:dyDescent="0.25">
      <c r="A4" s="15" t="s">
        <v>40</v>
      </c>
      <c r="B4" s="1" t="s">
        <v>63</v>
      </c>
      <c r="C4" t="s">
        <v>58</v>
      </c>
      <c r="D4" t="s">
        <v>67</v>
      </c>
      <c r="E4" t="s">
        <v>68</v>
      </c>
      <c r="F4" t="s">
        <v>61</v>
      </c>
    </row>
    <row r="5" spans="1:6" ht="45" x14ac:dyDescent="0.25">
      <c r="A5" s="15" t="s">
        <v>87</v>
      </c>
      <c r="B5" s="1" t="s">
        <v>64</v>
      </c>
      <c r="C5" t="s">
        <v>58</v>
      </c>
      <c r="D5" t="s">
        <v>69</v>
      </c>
      <c r="E5" t="s">
        <v>68</v>
      </c>
      <c r="F5" t="s">
        <v>61</v>
      </c>
    </row>
    <row r="6" spans="1:6" ht="45" x14ac:dyDescent="0.25">
      <c r="A6" s="15" t="s">
        <v>88</v>
      </c>
      <c r="B6" s="1" t="s">
        <v>70</v>
      </c>
      <c r="C6" t="s">
        <v>58</v>
      </c>
      <c r="D6" t="s">
        <v>74</v>
      </c>
      <c r="E6" t="s">
        <v>75</v>
      </c>
      <c r="F6" t="s">
        <v>61</v>
      </c>
    </row>
    <row r="7" spans="1:6" ht="45" x14ac:dyDescent="0.25">
      <c r="A7" s="15" t="s">
        <v>35</v>
      </c>
      <c r="B7" s="1" t="s">
        <v>71</v>
      </c>
      <c r="C7" t="s">
        <v>58</v>
      </c>
      <c r="D7" t="s">
        <v>76</v>
      </c>
      <c r="E7" t="s">
        <v>77</v>
      </c>
      <c r="F7" t="s">
        <v>61</v>
      </c>
    </row>
    <row r="8" spans="1:6" ht="45" x14ac:dyDescent="0.25">
      <c r="A8" s="15" t="s">
        <v>89</v>
      </c>
      <c r="B8" s="1" t="s">
        <v>72</v>
      </c>
      <c r="C8" t="s">
        <v>58</v>
      </c>
      <c r="D8" t="s">
        <v>78</v>
      </c>
      <c r="E8" t="s">
        <v>79</v>
      </c>
      <c r="F8" t="s">
        <v>61</v>
      </c>
    </row>
    <row r="9" spans="1:6" ht="45" x14ac:dyDescent="0.25">
      <c r="A9" s="15" t="s">
        <v>90</v>
      </c>
      <c r="B9" s="1" t="s">
        <v>73</v>
      </c>
      <c r="C9" t="s">
        <v>58</v>
      </c>
      <c r="D9" t="s">
        <v>80</v>
      </c>
      <c r="E9" t="s">
        <v>81</v>
      </c>
      <c r="F9" t="s">
        <v>61</v>
      </c>
    </row>
    <row r="10" spans="1:6" ht="45" x14ac:dyDescent="0.25">
      <c r="A10" s="15" t="s">
        <v>91</v>
      </c>
      <c r="B10" s="1" t="s">
        <v>82</v>
      </c>
      <c r="C10" t="s">
        <v>58</v>
      </c>
      <c r="D10" t="s">
        <v>83</v>
      </c>
      <c r="E10" t="s">
        <v>84</v>
      </c>
      <c r="F10" t="s">
        <v>61</v>
      </c>
    </row>
  </sheetData>
  <conditionalFormatting sqref="C2:C10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</vt:lpstr>
      <vt:lpstr>ADJUDICADOS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2024-04-12T18:04:12Z</dcterms:modified>
  <cp:category>Reportes</cp:category>
</cp:coreProperties>
</file>