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28800" windowHeight="12330"/>
  </bookViews>
  <sheets>
    <sheet name="CM FINAL - CEE" sheetId="4" r:id="rId1"/>
    <sheet name="Hoja1" sheetId="6" state="hidden" r:id="rId2"/>
    <sheet name="ADJUDICADOS" sheetId="5" state="hidden" r:id="rId3"/>
  </sheets>
  <definedNames>
    <definedName name="_xlnm._FilterDatabase" localSheetId="0" hidden="1">'CM FINAL - CEE'!$B$8:$W$69</definedName>
    <definedName name="ADJUDICACIONES_CIENCIA_Y_TECNOLOGIA">ADJUDICADOS!$O$3:$T$11</definedName>
    <definedName name="ADJUDICADOS">ADJUDICADOS!$A$3:$F$18</definedName>
    <definedName name="ADJUDICADOS_AGROPECUARIA">ADJUDICADOS!$AQ$3:$AV$6</definedName>
    <definedName name="ADJUDICADOS_CCSS">ADJUDICADOS!$V$3:$AA$6</definedName>
    <definedName name="ADJUDICADOS_COMUNICACION">ADJUDICADOS!$BL$3:$BQ$10</definedName>
    <definedName name="ADJUDICADOS_DPCC">ADJUDICADOS!$AC$3:$AH$17</definedName>
    <definedName name="ADJUDICADOS_FISICA">ADJUDICADOS!$AJ$3:$AO$24</definedName>
    <definedName name="ADJUDICADOS_INGLES">ADJUDICADOS!$AX$3:$BC$12</definedName>
    <definedName name="ADJUDICADOS_MATEMATICA">ADJUDICADOS!$BE$3:$BJ$25</definedName>
    <definedName name="ADJUDICADOS_PRIMARIA_EIB">ADJUDICADOS!$H$3:$M$14</definedName>
    <definedName name="_xlnm.Print_Area" localSheetId="0">'CM FINAL - CEE'!#REF!</definedName>
    <definedName name="MATEMATICAS">Hoja1!$A$2:$H$26</definedName>
  </definedNames>
  <calcPr calcId="162913"/>
</workbook>
</file>

<file path=xl/calcChain.xml><?xml version="1.0" encoding="utf-8"?>
<calcChain xmlns="http://schemas.openxmlformats.org/spreadsheetml/2006/main">
  <c r="T10" i="4" l="1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Q9" i="4"/>
  <c r="Q10" i="4"/>
  <c r="Q11" i="4"/>
  <c r="Q12" i="4"/>
  <c r="R9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9" i="4"/>
  <c r="R7" i="4" l="1"/>
  <c r="Q7" i="4"/>
  <c r="P7" i="4"/>
</calcChain>
</file>

<file path=xl/sharedStrings.xml><?xml version="1.0" encoding="utf-8"?>
<sst xmlns="http://schemas.openxmlformats.org/spreadsheetml/2006/main" count="1274" uniqueCount="546">
  <si>
    <t>PROCESO DE CONTRATACION DOCENTE 2024</t>
  </si>
  <si>
    <t>MODALIDAD DE CONTRATACIÓN POR EVALUACION DE EXPEDIENTES</t>
  </si>
  <si>
    <t>RESULTADOS FINALES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</si>
  <si>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</si>
  <si>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</si>
  <si>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</si>
  <si>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</si>
  <si>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</si>
  <si>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</si>
  <si>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</si>
  <si>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FFAA</t>
  </si>
  <si>
    <t>PUNTAJE UGEL</t>
  </si>
  <si>
    <t>ESTADO</t>
  </si>
  <si>
    <t>OBSERVACIONES</t>
  </si>
  <si>
    <t>N° EXPEDIENTE</t>
  </si>
  <si>
    <t>ORDEN DE PRELACION</t>
  </si>
  <si>
    <t>RESPUESTA A RECLAMO PRESENTADO</t>
  </si>
  <si>
    <t>APTO</t>
  </si>
  <si>
    <t>01043953</t>
  </si>
  <si>
    <t>01043694</t>
  </si>
  <si>
    <t>EBR Secundaria Matemática</t>
  </si>
  <si>
    <t>LLATAS TELLO JOSE MANUEL</t>
  </si>
  <si>
    <t>00836073</t>
  </si>
  <si>
    <t>CALDERON DAVILA MIGUEL ANGEL</t>
  </si>
  <si>
    <t>00838851</t>
  </si>
  <si>
    <t>FERNANDEZ VERGARA JOSE LUIS</t>
  </si>
  <si>
    <t>00832891</t>
  </si>
  <si>
    <t>LLATAS FERNANDEZ JOSE LELIS</t>
  </si>
  <si>
    <t>ESPINOZA REVILLA JEFFERSON MARWIN</t>
  </si>
  <si>
    <t>VASQUEZ CRUZADO  ABSALÓN</t>
  </si>
  <si>
    <t>BURGA CARRANZA SEGUNDO</t>
  </si>
  <si>
    <t>VEGA MONTEZA TELESFORO</t>
  </si>
  <si>
    <t>CIEZA BERNAL YONY</t>
  </si>
  <si>
    <t>CHAVEZ ROSALES JULIO WILSON</t>
  </si>
  <si>
    <t>RODRIGUEZ MARIN MOISES</t>
  </si>
  <si>
    <t>DIAZ VILLANUEVA DENILSON</t>
  </si>
  <si>
    <t>CARHUAPOMA HUAMAN JOSE CIRILO</t>
  </si>
  <si>
    <t>CIEZA HUMAN JOSUE MATIAS</t>
  </si>
  <si>
    <t>LUNA CARUAJULCA LUIS MIGUEL</t>
  </si>
  <si>
    <t>BARRENA  FUSTAMANTE  FLORECITA</t>
  </si>
  <si>
    <t>BARBOZA LOZANO KEVIN MARVIN</t>
  </si>
  <si>
    <t>FERNANDEZ MIRES DENNIS HEISON</t>
  </si>
  <si>
    <t>SENCE FERNANDEZ MICHEL JESUS</t>
  </si>
  <si>
    <t xml:space="preserve">TAMAY RUBIO  OSMER OMAR </t>
  </si>
  <si>
    <t>BECERRA CERVERA JOSE LUIS</t>
  </si>
  <si>
    <t>GUEVARA  ANGASPILCO ROSI YULIT</t>
  </si>
  <si>
    <t xml:space="preserve">	BRIONES 	MEGO FLAVIO RIGOBERTO</t>
  </si>
  <si>
    <t>VASQUEZ BRIONES MOISES ALEXIS</t>
  </si>
  <si>
    <t>SILVA PERALTA ORNAN JOSUÈ</t>
  </si>
  <si>
    <t>CRUZADO ORTIZ LUIS NEISER</t>
  </si>
  <si>
    <t>ALCAS ZAPATA DIEGO ALONSO</t>
  </si>
  <si>
    <t>FERNANDEZ MARTILLA WILMER</t>
  </si>
  <si>
    <t>DIAZ QUISPE JAMER MARINO</t>
  </si>
  <si>
    <t>RETTO FIESTAS CESAR ALBERTO</t>
  </si>
  <si>
    <t>ROJAS TERRONES FLOR MARILU</t>
  </si>
  <si>
    <t>DELGADO FLORES RUSVITA</t>
  </si>
  <si>
    <t>GRANDEZ TIRADO BETSI RUTH</t>
  </si>
  <si>
    <t>SOTO CASTILLO LARRY ANTONY JUNIOR</t>
  </si>
  <si>
    <t>MARTINEZ TANTARICO RIVER GEREMIYAS</t>
  </si>
  <si>
    <t>LLANOS CORDOVA MARISOL</t>
  </si>
  <si>
    <t>CALLE SALAZAR CARMEN TERESA</t>
  </si>
  <si>
    <t>HERNANDEZ CRUZ JHONY CARLOS</t>
  </si>
  <si>
    <t>GONZALES FLORES LELIS YOSUNY</t>
  </si>
  <si>
    <t>REGALADO GUEVARA YULLY MARITZA</t>
  </si>
  <si>
    <t>GUERRERO VILLALOBOS DEYSI ELVA</t>
  </si>
  <si>
    <t>MURRIETA SALAS ALI LEIZ</t>
  </si>
  <si>
    <t>PAREDES ROJAS SALLY MARITZA</t>
  </si>
  <si>
    <t>LEON CELIS TERESA ESTERLITA</t>
  </si>
  <si>
    <t>01174019</t>
  </si>
  <si>
    <t>MORI ASPAJO ALFONSO</t>
  </si>
  <si>
    <t>SUAREZ MARTINEZ QUEYLI KATERINE</t>
  </si>
  <si>
    <t>HURTADO BECERRA ESTHER</t>
  </si>
  <si>
    <t>SAAVEDRA FALEN CLAUDIA MILAGRO</t>
  </si>
  <si>
    <t>TEJADA DAVILA FIDEL</t>
  </si>
  <si>
    <t>RUIZ ALVARADO PEDRO</t>
  </si>
  <si>
    <t>SANCHEZ GARCIA KEYKO LISETH</t>
  </si>
  <si>
    <t>SUAREZ VENTURA LILIA</t>
  </si>
  <si>
    <t>SEMINARIO CARRASCO ALEJANDRO</t>
  </si>
  <si>
    <t>BELLODAS VILCHEZ MILAGRITOS MARGOTH</t>
  </si>
  <si>
    <t>VASQUEZ DIAZ ERICK LUIGI</t>
  </si>
  <si>
    <t>MEDINA FERNANDEZ FANY</t>
  </si>
  <si>
    <t>CARRANZA PUELLES LISBETH</t>
  </si>
  <si>
    <t>IZQUIERDO PAZ  JASER JONATHAN</t>
  </si>
  <si>
    <t>VILCHEZ SANTISTEBAN WILMER ASUNCION</t>
  </si>
  <si>
    <t>VARGAS VILLOSLADA FREDEGUNDO</t>
  </si>
  <si>
    <t>MEGO NARRA ERICK BRANDO</t>
  </si>
  <si>
    <t>01056183</t>
  </si>
  <si>
    <t>01152424</t>
  </si>
  <si>
    <t>01152670</t>
  </si>
  <si>
    <t>01154905</t>
  </si>
  <si>
    <t>01021163</t>
  </si>
  <si>
    <t>01025746</t>
  </si>
  <si>
    <t>Decreto Supremo N° 020-2023-MINEDU</t>
  </si>
  <si>
    <t>UNIDAD DE GESTIÓN EDUCATIVA LOCAL DE RIOJA</t>
  </si>
  <si>
    <t>DISCAPACIDAD</t>
  </si>
  <si>
    <t>DEPORTISTA</t>
  </si>
  <si>
    <t>ORDEN DE MÉRITO</t>
  </si>
  <si>
    <t/>
  </si>
  <si>
    <t>Reclamo Procedente: LEVANTO LA (S) OBSERVACION (ES)</t>
  </si>
  <si>
    <t>Reclamo Procedente: LEVANTO LA (S) OBSERVACION (ES)
Revisión de oficio:SE REVALUO EL EXPEDIENTE EN SU TOTALIDAD.</t>
  </si>
  <si>
    <t>Reclamo Procedente: LEVANTO LA (S) OBSERVACION (ES)
Revisión de oficio:LA POSTULANTE NO ACREDITA RESOLUCION DE MERITOS</t>
  </si>
  <si>
    <t>Reclamo Procedente: LEVANTO LA (S) OBSERVACION (ES)
Reclamo Procedente: SE ASIGNA PUNTAJE POR BONIFICACION DE DISCAPACIDAD DEL 15%</t>
  </si>
  <si>
    <t>Reclamo Procedente: LEVANTO LA (S) OBSERVACION (ES)
Revisión de oficio:SE ASIGNO PUNTUACION SOBRE OTRO TÍTULO UNIVERSITARIO</t>
  </si>
  <si>
    <t>Reclamo Procedente: LEVANTO LA (S) OBSERVACION (ES)
Revisión de oficio:SE REVALUO EXPEDIENTE DE OFICIO.</t>
  </si>
  <si>
    <t>6313-2024: Reclamo Procedente: CUENTA CON RD DE DISCAPACIDAD</t>
  </si>
  <si>
    <t>6065-2024: Reclamo Procedente: SE CONSIDERA EXPERIENCIA EN ZUNA RURAL Y BONIFICACION DEL 15 % POR LA BONIFICACION DE DISCAPACIDAD</t>
  </si>
  <si>
    <t>6265-2024: Reclamo Procedente: SE OTORGA PUNTAJE POR ACREDITAR DOCUMENTOS EN LOS RUBROS SOLICITADOS</t>
  </si>
  <si>
    <t>6092-2024: Reclamo Procedente: SE CONSTATO QUE SI PRESENTO SU TITULO TECNICO</t>
  </si>
  <si>
    <t>6179-2024: Reclamo Procedente: SI PRESENTO EN EXPEDIENTE QUE ACREDITA LA BONIFICACION POR FUERZAS ARMADAS POR LO QUE SE ASIGNA EL PUNTAJE CORRESPONDIENTE.</t>
  </si>
  <si>
    <t>6079-2024: Reclamo Procedente: REVALUACION DE EXPEDIENTE EN RELACION A LA EXPERIENCIA LABORAL, RECONSIDERANDO SU PUNTUACION DE 2 A 6 PUNTOS.</t>
  </si>
  <si>
    <t>6251-2024: Reclamo Procedente: ACREDITA ACTOS RESOLUTIVOS DE FELICITACION.</t>
  </si>
  <si>
    <t>6304-2024: Reclamo Procedente: EL POSTULANTE ACREDITA DOCUMENTO QUE PRECISA LA ESPECIALIDAD A LA QUE POSTULA.
Revisión de oficio:SE RECTIFICA PUNTAJE DE ACUERDO A LA FICHA.</t>
  </si>
  <si>
    <t>6270-2024: Reclamo Procedente: PRESENTO DJ DE AUTORIZACION DE CONTACTO
Reclamo Procedente: SE CORRIGE EL ORDEN DE PRELACION PORQUE ACREDITA EL TÍTULO DE PROFESOR EN LA ESPECIALIDAD DE MATEMATICA
Revisión de oficio:SE REVALUO EL RUBRO DE MERITOS POR NO CORRESPONDER (RD DEL DIRECTOR DEL ISPP)</t>
  </si>
  <si>
    <t>0-2024: Revisión de oficio:SE RECTIFICO LA PRELACION</t>
  </si>
  <si>
    <t xml:space="preserve">6362-2024: Reclamo Procedente: ADJUNTA CONSTANCIA DE UNSM ACREDITANDO LA ESPECIALIDAD DEL GRADO DE BACHILLER
Revisión de oficio:CONTROL POSTERIOR </t>
  </si>
  <si>
    <t>41446013</t>
  </si>
  <si>
    <t>10603817</t>
  </si>
  <si>
    <t>44207365</t>
  </si>
  <si>
    <t>40799924</t>
  </si>
  <si>
    <t>75101405</t>
  </si>
  <si>
    <t>72313348</t>
  </si>
  <si>
    <t>46651575</t>
  </si>
  <si>
    <t>43909329</t>
  </si>
  <si>
    <t>76971527</t>
  </si>
  <si>
    <t>71934316</t>
  </si>
  <si>
    <t>71715544</t>
  </si>
  <si>
    <t>75338541</t>
  </si>
  <si>
    <t>43348190</t>
  </si>
  <si>
    <t>48122746</t>
  </si>
  <si>
    <t>48475602</t>
  </si>
  <si>
    <t>73463961</t>
  </si>
  <si>
    <t>46528817</t>
  </si>
  <si>
    <t>40066660</t>
  </si>
  <si>
    <t>73654828</t>
  </si>
  <si>
    <t>46175711</t>
  </si>
  <si>
    <t>75311358</t>
  </si>
  <si>
    <t>48414725</t>
  </si>
  <si>
    <t>73600044</t>
  </si>
  <si>
    <t>44699261</t>
  </si>
  <si>
    <t>73201329</t>
  </si>
  <si>
    <t>74530335</t>
  </si>
  <si>
    <t>74406351</t>
  </si>
  <si>
    <t>47406442</t>
  </si>
  <si>
    <t>75265058</t>
  </si>
  <si>
    <t>77703335</t>
  </si>
  <si>
    <t>40235906</t>
  </si>
  <si>
    <t>33594998</t>
  </si>
  <si>
    <t>41309262</t>
  </si>
  <si>
    <t>42546164</t>
  </si>
  <si>
    <t>42494619</t>
  </si>
  <si>
    <t>40299811</t>
  </si>
  <si>
    <t>16726536</t>
  </si>
  <si>
    <t>40441513</t>
  </si>
  <si>
    <t>44199812</t>
  </si>
  <si>
    <t>17632924</t>
  </si>
  <si>
    <t>74462065</t>
  </si>
  <si>
    <t>43060575</t>
  </si>
  <si>
    <t>40030846</t>
  </si>
  <si>
    <t>40887896</t>
  </si>
  <si>
    <t>43004509</t>
  </si>
  <si>
    <t>47566880</t>
  </si>
  <si>
    <t>45498901</t>
  </si>
  <si>
    <t>71636515</t>
  </si>
  <si>
    <t>44630932</t>
  </si>
  <si>
    <t>76136693</t>
  </si>
  <si>
    <t>75787987</t>
  </si>
  <si>
    <t>47065531</t>
  </si>
  <si>
    <t>77165262</t>
  </si>
  <si>
    <t>75108420</t>
  </si>
  <si>
    <t>77241760</t>
  </si>
  <si>
    <t>70786390</t>
  </si>
  <si>
    <t>73415987</t>
  </si>
  <si>
    <t>43997027</t>
  </si>
  <si>
    <t>71872263</t>
  </si>
  <si>
    <t>73364234</t>
  </si>
  <si>
    <t>46041571</t>
  </si>
  <si>
    <t>72914646</t>
  </si>
  <si>
    <t>75226228</t>
  </si>
  <si>
    <t>61085391</t>
  </si>
  <si>
    <t>72425589</t>
  </si>
  <si>
    <t>43305074</t>
  </si>
  <si>
    <t>46652041</t>
  </si>
  <si>
    <t>46097521</t>
  </si>
  <si>
    <t>43464378</t>
  </si>
  <si>
    <t>70441786</t>
  </si>
  <si>
    <t>44879047</t>
  </si>
  <si>
    <t>42531604</t>
  </si>
  <si>
    <t>45894337</t>
  </si>
  <si>
    <t>47637334</t>
  </si>
  <si>
    <t>43118597</t>
  </si>
  <si>
    <t>70562147</t>
  </si>
  <si>
    <t>70420077</t>
  </si>
  <si>
    <t>76126836</t>
  </si>
  <si>
    <t>16780361</t>
  </si>
  <si>
    <t>73178336</t>
  </si>
  <si>
    <t>27566936</t>
  </si>
  <si>
    <t>27283565</t>
  </si>
  <si>
    <t>27400065</t>
  </si>
  <si>
    <t>74756831</t>
  </si>
  <si>
    <t>27047870</t>
  </si>
  <si>
    <t>77053162</t>
  </si>
  <si>
    <t>71639021</t>
  </si>
  <si>
    <t>48583652</t>
  </si>
  <si>
    <t>47045594</t>
  </si>
  <si>
    <t>61328823</t>
  </si>
  <si>
    <t>72252884</t>
  </si>
  <si>
    <t>62412390</t>
  </si>
  <si>
    <t>76924556</t>
  </si>
  <si>
    <t>10668330</t>
  </si>
  <si>
    <t>72378303</t>
  </si>
  <si>
    <t>77494390</t>
  </si>
  <si>
    <t>72970724</t>
  </si>
  <si>
    <t>74482320</t>
  </si>
  <si>
    <t>71603421</t>
  </si>
  <si>
    <t>77015769</t>
  </si>
  <si>
    <t>72416112</t>
  </si>
  <si>
    <t>71054515</t>
  </si>
  <si>
    <t>45433081</t>
  </si>
  <si>
    <t>46521424</t>
  </si>
  <si>
    <t>32134167</t>
  </si>
  <si>
    <t>48365096</t>
  </si>
  <si>
    <t>46445055</t>
  </si>
  <si>
    <t>42635676</t>
  </si>
  <si>
    <t>75974404</t>
  </si>
  <si>
    <t>73693082</t>
  </si>
  <si>
    <t>41397714</t>
  </si>
  <si>
    <t>47039039</t>
  </si>
  <si>
    <t>46514819</t>
  </si>
  <si>
    <t>72980369</t>
  </si>
  <si>
    <t>73029627</t>
  </si>
  <si>
    <t>42379929</t>
  </si>
  <si>
    <t>47186603</t>
  </si>
  <si>
    <t>70198315</t>
  </si>
  <si>
    <t>42177561</t>
  </si>
  <si>
    <t>70467512</t>
  </si>
  <si>
    <t>41513648</t>
  </si>
  <si>
    <t>43654742</t>
  </si>
  <si>
    <t>42599090</t>
  </si>
  <si>
    <t>40947720</t>
  </si>
  <si>
    <t>71581612</t>
  </si>
  <si>
    <t>42866109</t>
  </si>
  <si>
    <t>17538423</t>
  </si>
  <si>
    <t>45266588</t>
  </si>
  <si>
    <t>47015251</t>
  </si>
  <si>
    <t>46789726</t>
  </si>
  <si>
    <t>74431756</t>
  </si>
  <si>
    <t>77323900</t>
  </si>
  <si>
    <t>41277252</t>
  </si>
  <si>
    <t>71708379</t>
  </si>
  <si>
    <t>60959545</t>
  </si>
  <si>
    <t>INSTITUCION</t>
  </si>
  <si>
    <t>ADJUDICO</t>
  </si>
  <si>
    <t>CODIGO PLAZA</t>
  </si>
  <si>
    <t>NOMBRE IE</t>
  </si>
  <si>
    <t>FECH ADJUDICACION</t>
  </si>
  <si>
    <t>SI</t>
  </si>
  <si>
    <t>06/03/2024</t>
  </si>
  <si>
    <t xml:space="preserve">00906
</t>
  </si>
  <si>
    <t xml:space="preserve">00890
</t>
  </si>
  <si>
    <t xml:space="preserve">00796
</t>
  </si>
  <si>
    <t>NO</t>
  </si>
  <si>
    <t>ORTIZ-MALCA-PORFIRIO</t>
  </si>
  <si>
    <t>GRANDEZ-MAICELO-PERCY</t>
  </si>
  <si>
    <t>FLORES-SUAREZ-NEVAR</t>
  </si>
  <si>
    <t>CENTURION-BENITES-FREDDY WILLIAM</t>
  </si>
  <si>
    <t>TARRILLO-SANTA CRUZ-ANDER ABEL</t>
  </si>
  <si>
    <t>MONTELUIZA-BANEO-JORGE CARLOS</t>
  </si>
  <si>
    <t xml:space="preserve">1126113222U3
</t>
  </si>
  <si>
    <t xml:space="preserve">00543
</t>
  </si>
  <si>
    <t xml:space="preserve">1197113222U1
</t>
  </si>
  <si>
    <t xml:space="preserve">00654 LUCILA PORTOCARRERO ROBALINO DE VELA
</t>
  </si>
  <si>
    <t xml:space="preserve">1127113322U6
</t>
  </si>
  <si>
    <t xml:space="preserve">00614
</t>
  </si>
  <si>
    <t xml:space="preserve">1166113622U6
</t>
  </si>
  <si>
    <t xml:space="preserve">00550
</t>
  </si>
  <si>
    <t xml:space="preserve">1105113222U0
</t>
  </si>
  <si>
    <t xml:space="preserve">00536 MANUEL SEGUNDO DEL AGUILA VELASQUEZ
</t>
  </si>
  <si>
    <t xml:space="preserve">1118213512U8
</t>
  </si>
  <si>
    <t xml:space="preserve">00621
</t>
  </si>
  <si>
    <t>CODIGO DE PLAZA</t>
  </si>
  <si>
    <t>PRIMARIA BILINGÜE</t>
  </si>
  <si>
    <t>TENTETS-DAICHAP-MERLIN REAGAN</t>
  </si>
  <si>
    <t>TUWITS-AMPAM-ALAIN</t>
  </si>
  <si>
    <t>SEJEKAM-WAJAJAI-ANGEL</t>
  </si>
  <si>
    <t>TSAJUPUT-DATI-RANDALL ROMULO</t>
  </si>
  <si>
    <t>WAJAJAI-WAJAI-JHON</t>
  </si>
  <si>
    <t>TUWITS-WAJAI-JAMES</t>
  </si>
  <si>
    <t>PETSA-YAGKUG-MARIK GRIMANESA</t>
  </si>
  <si>
    <t>TUWITS-AMPAM-GLORIA</t>
  </si>
  <si>
    <t>PAZ-AUTUKAI-SANTIAGO WALDEMAR</t>
  </si>
  <si>
    <t>UWAK-BACUACHI-ROECER JHONATAN</t>
  </si>
  <si>
    <t>WAJAI-CAHUAZA-CARLITOS</t>
  </si>
  <si>
    <t>JUWAU-TUWITS-ABIAS</t>
  </si>
  <si>
    <t xml:space="preserve">1128213512U4
</t>
  </si>
  <si>
    <t xml:space="preserve">00645
</t>
  </si>
  <si>
    <t xml:space="preserve">1128213512U5
</t>
  </si>
  <si>
    <t xml:space="preserve">1168213412U8
</t>
  </si>
  <si>
    <t xml:space="preserve">00649
</t>
  </si>
  <si>
    <t xml:space="preserve">1168213412U9
</t>
  </si>
  <si>
    <t xml:space="preserve">22EVE2233206
</t>
  </si>
  <si>
    <t xml:space="preserve">00647
</t>
  </si>
  <si>
    <t>PRIMARIA IP</t>
  </si>
  <si>
    <t>HOYOS-VASQUEZ-HIDELBRANDO</t>
  </si>
  <si>
    <t xml:space="preserve">BHJCM-7
</t>
  </si>
  <si>
    <t xml:space="preserve">JOSE CARLOS MARIATEGUI
</t>
  </si>
  <si>
    <t>ALVARADO-PANDURO-VICTORIA ENCARNITA</t>
  </si>
  <si>
    <t xml:space="preserve">1160114312U0
</t>
  </si>
  <si>
    <t xml:space="preserve">LOS OLIVOS
</t>
  </si>
  <si>
    <t>BARDALES-DIAZ-GLADYS</t>
  </si>
  <si>
    <t xml:space="preserve">BHDM-9
</t>
  </si>
  <si>
    <t xml:space="preserve">DIVINO MAESTRO
</t>
  </si>
  <si>
    <t>RIVERA-DELGADO-KATHERINE VANESSA</t>
  </si>
  <si>
    <t xml:space="preserve">628421216419
BHASB-5
</t>
  </si>
  <si>
    <t xml:space="preserve">AUGUSTO SALAZAR BONDY
AUGUSTO SALAZAR BONDY
</t>
  </si>
  <si>
    <t>BUSTAMANTE -SANCHEZ-JHANELA</t>
  </si>
  <si>
    <t>VEGA-FERNANDEZ-DIANA</t>
  </si>
  <si>
    <t>BARDALEZ-DIAZ-BELTRAN</t>
  </si>
  <si>
    <t>ROJAS-HERNÁNDEZ-JHON KEVIN</t>
  </si>
  <si>
    <t xml:space="preserve">1101314522U3
1101314542U2
</t>
  </si>
  <si>
    <t xml:space="preserve">MANUEL GONZALES PRADA
MANUEL GONZALES PRADA
</t>
  </si>
  <si>
    <t xml:space="preserve">BH01026-4
</t>
  </si>
  <si>
    <t xml:space="preserve">01026
</t>
  </si>
  <si>
    <t xml:space="preserve">1122314512U2
BHAVP-5
</t>
  </si>
  <si>
    <t xml:space="preserve">ABRAHAN VALDELOMAR PINTO
ABRAHAN VALDELOMAR PINTO
</t>
  </si>
  <si>
    <t xml:space="preserve">BHAVP-8
</t>
  </si>
  <si>
    <t xml:space="preserve">ABRAHAN VALDELOMAR PINTO
</t>
  </si>
  <si>
    <t>DOMINGUEZ-GUERRERO-RUBEN</t>
  </si>
  <si>
    <t xml:space="preserve">1144214352U2
</t>
  </si>
  <si>
    <t xml:space="preserve">MANUEL FIDENCIO HIDALGO FLORES
</t>
  </si>
  <si>
    <t>ebr secundaria: ciencia  y tecnologia</t>
  </si>
  <si>
    <t>HUAMAN-RAMIREZ-GUILLERMO</t>
  </si>
  <si>
    <t>GARCIA-HUMAN-JACOB</t>
  </si>
  <si>
    <t>HOYOS-VASQUEZ-LISBETH</t>
  </si>
  <si>
    <t>HUMAN-ZABALETA-ROSIO PILAR</t>
  </si>
  <si>
    <t xml:space="preserve">1163214232U4
BHMCHV-7
</t>
  </si>
  <si>
    <t xml:space="preserve">MARCELINO CHAVEZ VILLAVERDE
MARCELINO CHAVEZ VILLAVERDE
</t>
  </si>
  <si>
    <t xml:space="preserve">1122314512U4
BHAVP-6
</t>
  </si>
  <si>
    <t xml:space="preserve">BH00108-5
</t>
  </si>
  <si>
    <t xml:space="preserve">00108
</t>
  </si>
  <si>
    <t xml:space="preserve">BH317-4
</t>
  </si>
  <si>
    <t>EBR SECUNDARIA: CIENCIAS SOCIALES</t>
  </si>
  <si>
    <t>EBR SECUNDARIA: DPCC</t>
  </si>
  <si>
    <t>CULQUI-SALAZAR-CONSUELO</t>
  </si>
  <si>
    <t>SANTA CRUZ-BUSTAMANTE- LILA</t>
  </si>
  <si>
    <t>MALQUI-COLLANTES-FRANCISCA</t>
  </si>
  <si>
    <t>SANCHEZ-CORONEL-WILMER</t>
  </si>
  <si>
    <t>CUEVA-VASQUEZ-ANGEL</t>
  </si>
  <si>
    <t>CASAHUAMAN-RIOS-MARIA JOVANA</t>
  </si>
  <si>
    <t>DELGADO-FERNANDEZ-WILMER</t>
  </si>
  <si>
    <t>BRICEÑO-SILVA-VILMA</t>
  </si>
  <si>
    <t>SERNAQUE-RODRIGUEZ-MIRELLA</t>
  </si>
  <si>
    <t>FLORES-FLORES-J-O-B- YLMER</t>
  </si>
  <si>
    <t>MENDOZA-VELAIZOSA-LUZ MARINA</t>
  </si>
  <si>
    <t xml:space="preserve">1172214312U7
</t>
  </si>
  <si>
    <t xml:space="preserve">ROOSEVELT COLLEGE
</t>
  </si>
  <si>
    <t xml:space="preserve">BH00022-6
</t>
  </si>
  <si>
    <t xml:space="preserve">00022 SAN JUAN DEL MAYO
</t>
  </si>
  <si>
    <t xml:space="preserve">00894
</t>
  </si>
  <si>
    <t xml:space="preserve">1112314412U2
1112314412U4
BHBILIN-13
</t>
  </si>
  <si>
    <t xml:space="preserve">BILINGUE
BILINGUE
BILINGUE
</t>
  </si>
  <si>
    <t xml:space="preserve">BHJCM-1
</t>
  </si>
  <si>
    <t xml:space="preserve">1183214321U6
BHASB-1
</t>
  </si>
  <si>
    <t xml:space="preserve">BH00622-11
</t>
  </si>
  <si>
    <t xml:space="preserve">00622
</t>
  </si>
  <si>
    <t xml:space="preserve">BH00110-1
</t>
  </si>
  <si>
    <t xml:space="preserve">00110
</t>
  </si>
  <si>
    <t xml:space="preserve">BHST-10
</t>
  </si>
  <si>
    <t xml:space="preserve">SANTO TORIBIO
</t>
  </si>
  <si>
    <t xml:space="preserve">1181314412U0
BH00110-2
</t>
  </si>
  <si>
    <t xml:space="preserve">00110
00110
</t>
  </si>
  <si>
    <t xml:space="preserve">1183214321U7
BHASB-4
</t>
  </si>
  <si>
    <t>DONAYRE-ASCONA-NOEMI LUZ</t>
  </si>
  <si>
    <t>HUAMAN-RUIZ-PATRICIA DEL PILAR</t>
  </si>
  <si>
    <t>GOMEZ-ROJAS-FELIPE</t>
  </si>
  <si>
    <t>PÉREZ-ALARCÓN-RÉNE IGUITA</t>
  </si>
  <si>
    <t xml:space="preserve">1101314512U3
1101314532U7
</t>
  </si>
  <si>
    <t xml:space="preserve">1134214222U4
BHWEPCH-4
</t>
  </si>
  <si>
    <t xml:space="preserve">WILFREDO EZEQUIEL PONCE CHIRINOS
WILFREDO EZEQUIEL PONCE CHIRINOS
</t>
  </si>
  <si>
    <t xml:space="preserve">BH00622-12
</t>
  </si>
  <si>
    <t xml:space="preserve">BHAVP-2
</t>
  </si>
  <si>
    <t>CONDORACHAY-SOTO-ROBIN</t>
  </si>
  <si>
    <t>RODRIGUEZ-NOVOA-EDGAR</t>
  </si>
  <si>
    <t>TORRES-SANCHEZ-ASUNCIONA</t>
  </si>
  <si>
    <t>ARTEAGA-RODRIGUEZ-NOE ROLMER</t>
  </si>
  <si>
    <t xml:space="preserve">1172214322U1
BHROOSEVELT-3
</t>
  </si>
  <si>
    <t xml:space="preserve">ROOSEVELT COLLEGE
ROOSEVELT COLLEGE
</t>
  </si>
  <si>
    <t xml:space="preserve">1103214232U8
</t>
  </si>
  <si>
    <t xml:space="preserve">BH00536-2
</t>
  </si>
  <si>
    <t xml:space="preserve">00827
</t>
  </si>
  <si>
    <t>CRUZADO-SALAZAR-YERSON LI</t>
  </si>
  <si>
    <t>TARRILLO-PEREZ-EDUAR MILTON</t>
  </si>
  <si>
    <t>QUIROZ-OCAÑA-WILLIAN MAYCO</t>
  </si>
  <si>
    <t>MALUQUIS-VIDARTE-HERLES</t>
  </si>
  <si>
    <t xml:space="preserve">BH00108-1
</t>
  </si>
  <si>
    <t xml:space="preserve">BH1152-4
</t>
  </si>
  <si>
    <t xml:space="preserve">BH00932-6
</t>
  </si>
  <si>
    <t xml:space="preserve">00932
</t>
  </si>
  <si>
    <t xml:space="preserve">1164214212U2
BHST-4
</t>
  </si>
  <si>
    <t xml:space="preserve">SANTO TORIBIO
SANTO TORIBIO
</t>
  </si>
  <si>
    <t>GUEVARA-BARBOZA-ROGER</t>
  </si>
  <si>
    <t>ROJAS-RODRIGUEZ-EULER ALAIN</t>
  </si>
  <si>
    <t xml:space="preserve">BHOLIVOS-11
</t>
  </si>
  <si>
    <t xml:space="preserve">BHJCM-4
</t>
  </si>
  <si>
    <t>MICHA-SALDAÑA-ALEX MAYER</t>
  </si>
  <si>
    <t xml:space="preserve">BHJCM-6
</t>
  </si>
  <si>
    <t>CORONEL-TARIFEÑO-ALEXANDER MANUEL</t>
  </si>
  <si>
    <t xml:space="preserve">BHMFHF-4
</t>
  </si>
  <si>
    <t>SALAZAR-MEDINA-ALEXIS JOSIAS</t>
  </si>
  <si>
    <t>TERRONES-VASQUEZ-JOSE ALDO</t>
  </si>
  <si>
    <t>HUAMAN-OJEDA-JOSE SMITH</t>
  </si>
  <si>
    <t>GUERRERO-AYALA-NELBER</t>
  </si>
  <si>
    <t xml:space="preserve">BH00623-15
</t>
  </si>
  <si>
    <t xml:space="preserve">00623
</t>
  </si>
  <si>
    <t xml:space="preserve">BHPOSIC-1
</t>
  </si>
  <si>
    <t xml:space="preserve">POSIC
</t>
  </si>
  <si>
    <t xml:space="preserve">BH00913-2
BH00913-2-MCH
</t>
  </si>
  <si>
    <t xml:space="preserve">00913
00913
</t>
  </si>
  <si>
    <t xml:space="preserve">BH00894-4
</t>
  </si>
  <si>
    <t>VARGAS-CORONEL-DANIEL</t>
  </si>
  <si>
    <t xml:space="preserve">BHASB-6
</t>
  </si>
  <si>
    <t xml:space="preserve">AUGUSTO SALAZAR BONDY
</t>
  </si>
  <si>
    <t>GUEVARA-IDROGO-JAMES</t>
  </si>
  <si>
    <t xml:space="preserve">BHMCHV-8
</t>
  </si>
  <si>
    <t xml:space="preserve">MARCELINO CHAVEZ VILLAVERDE
</t>
  </si>
  <si>
    <t>RIOS-REQUEJO-WILFREDO RAFAEL</t>
  </si>
  <si>
    <t xml:space="preserve">BH00847-3
</t>
  </si>
  <si>
    <t xml:space="preserve">00847
</t>
  </si>
  <si>
    <t>CARRASCO-REQUEJO -MIGUEL ANGEL</t>
  </si>
  <si>
    <t xml:space="preserve">BH00726-2
</t>
  </si>
  <si>
    <t xml:space="preserve">00726
</t>
  </si>
  <si>
    <t>ACUÑA -BENAVIDES -MARILU</t>
  </si>
  <si>
    <t xml:space="preserve">BH00136-1
</t>
  </si>
  <si>
    <t xml:space="preserve">00136
</t>
  </si>
  <si>
    <t>LOPEZ-IDROGO -ROYER BENEL</t>
  </si>
  <si>
    <t xml:space="preserve">BH01031-2
</t>
  </si>
  <si>
    <t xml:space="preserve">01031
</t>
  </si>
  <si>
    <t>EBR SECUNDARIA: FISICA</t>
  </si>
  <si>
    <t>FRÍAS-VÁSQUEZ-EGMA</t>
  </si>
  <si>
    <t>DIAZ-CULQUI-JAVIER</t>
  </si>
  <si>
    <t>VILLANUEVA-VILLA-DONOVAN</t>
  </si>
  <si>
    <t>FLORES-SUAREZ-DELVER</t>
  </si>
  <si>
    <t xml:space="preserve">621461219416
BHST-1
CZE240200068
</t>
  </si>
  <si>
    <t xml:space="preserve">SANTO TORIBIO
SANTO TORIBIO
WILFREDO EZEQUIEL PONCE CHIRINOS
</t>
  </si>
  <si>
    <t xml:space="preserve">BHBILIN-17
</t>
  </si>
  <si>
    <t xml:space="preserve">BILINGUE
</t>
  </si>
  <si>
    <t xml:space="preserve">BH01031-4
</t>
  </si>
  <si>
    <t>QUISPE-PANDURO-IRENE</t>
  </si>
  <si>
    <t>BALTAZAR-LOPEZ-JHULIANA</t>
  </si>
  <si>
    <t>CALDERON-GORMAS-HEIDI AURISTELA</t>
  </si>
  <si>
    <t>VASQUEZ-LLATAS-MILY ELIZABETH</t>
  </si>
  <si>
    <t>RUIZ-SANTILLAN-ROLY HARRY</t>
  </si>
  <si>
    <t>MUÑOZ-IDROGO-LUZ HIRAYDA</t>
  </si>
  <si>
    <t>PEREZ -ABAD-CECYA</t>
  </si>
  <si>
    <t>MUÑOZ-DELGADO-MERLY</t>
  </si>
  <si>
    <t>VILLALOBOS-CATPO-DELICIA DEL CARMEN</t>
  </si>
  <si>
    <t>DIAZ-HURTADO-MARIA YANET</t>
  </si>
  <si>
    <t xml:space="preserve">1144214332U8
</t>
  </si>
  <si>
    <t xml:space="preserve">CZE240200070
</t>
  </si>
  <si>
    <t xml:space="preserve">WILFREDO EZEQUIEL PONCE CHIRINOS
</t>
  </si>
  <si>
    <t xml:space="preserve">BH00726-1
</t>
  </si>
  <si>
    <t xml:space="preserve">1160114312U8
BHOLIVOS-4
</t>
  </si>
  <si>
    <t xml:space="preserve">LOS OLIVOS
LOS OLIVOS
</t>
  </si>
  <si>
    <t xml:space="preserve">BH00108-2
</t>
  </si>
  <si>
    <t xml:space="preserve">628401216416
BH00161-1
</t>
  </si>
  <si>
    <t xml:space="preserve">00161
00161
</t>
  </si>
  <si>
    <t xml:space="preserve">BH01026-5
</t>
  </si>
  <si>
    <t xml:space="preserve">BH01031-3
</t>
  </si>
  <si>
    <t xml:space="preserve">1101314512U7
</t>
  </si>
  <si>
    <t xml:space="preserve">MANUEL GONZALES PRADA
</t>
  </si>
  <si>
    <t xml:space="preserve">BH00665-1
</t>
  </si>
  <si>
    <t xml:space="preserve">00665
</t>
  </si>
  <si>
    <t>INGLES</t>
  </si>
  <si>
    <t>ESPINOZA-REVILLA-JEFFERSON MARWIN</t>
  </si>
  <si>
    <t>VASQUEZ-CRUZADO -ABSALÓN</t>
  </si>
  <si>
    <t>VEGA-MONTEZA-TELESFORO</t>
  </si>
  <si>
    <t>CHAVEZ-ROSALES-JULIO WILSON</t>
  </si>
  <si>
    <t>CARHUAPOMA-HUAMAN-JOSE CIRILO</t>
  </si>
  <si>
    <t>LUNA-CARUAJULCA-LUIS MIGUEL</t>
  </si>
  <si>
    <t>BARRENA -FUSTAMANTE -FLORECITA</t>
  </si>
  <si>
    <t>BARBOZA-LOZANO-KEVIN MARVIN</t>
  </si>
  <si>
    <t>FERNANDEZ-MIRES-DENNIS HEISON</t>
  </si>
  <si>
    <t>GUEVARA -ANGASPILCO-ROSI YULIT</t>
  </si>
  <si>
    <t>CRUZADO-ORTIZ-LUIS NEISER</t>
  </si>
  <si>
    <t>ALCAS-ZAPATA-DIEGO ALONSO</t>
  </si>
  <si>
    <t>DIAZ-QUISPE-JAMER MARINO</t>
  </si>
  <si>
    <t>RETTO-FIESTAS-CESAR ALBERTO</t>
  </si>
  <si>
    <t>ROJAS-TERRONES-FLOR MARILU</t>
  </si>
  <si>
    <t>DELGADO-FLORES-RUSVITA</t>
  </si>
  <si>
    <t>GRANDEZ-TIRADO-BETSI RUTH</t>
  </si>
  <si>
    <t>MARTINEZ-TANTARICO-RIVER GEREMIYAS</t>
  </si>
  <si>
    <t>HERNANDEZ-CRUZ-JHONY CARLOS</t>
  </si>
  <si>
    <t>GONZALES-FLORES-LELIS YOSUNY</t>
  </si>
  <si>
    <t>REGALADO-GUEVARA-YULLY MARITZA</t>
  </si>
  <si>
    <t>HURTADO-BECERRA-ESTHER</t>
  </si>
  <si>
    <t>PAREDES-ROJAS-SALLY MARITZA</t>
  </si>
  <si>
    <t xml:space="preserve">1161314522U6
</t>
  </si>
  <si>
    <t xml:space="preserve">1160114332U3
</t>
  </si>
  <si>
    <t xml:space="preserve">1122314412U2
</t>
  </si>
  <si>
    <t xml:space="preserve">00788
</t>
  </si>
  <si>
    <t xml:space="preserve">BH317-3
</t>
  </si>
  <si>
    <t xml:space="preserve">1172214312U2
</t>
  </si>
  <si>
    <t xml:space="preserve">1125214312U3
</t>
  </si>
  <si>
    <t xml:space="preserve">BHROOSEVELT-6
</t>
  </si>
  <si>
    <t xml:space="preserve">1124214612U9
BHSF-5
</t>
  </si>
  <si>
    <t xml:space="preserve">SAN FERNANDO
SAN FERNANDO
</t>
  </si>
  <si>
    <t xml:space="preserve">1157214512U7
BH00022-8
</t>
  </si>
  <si>
    <t xml:space="preserve">00022 SAN JUAN DEL MAYO
00022 SAN JUAN DEL MAYO
</t>
  </si>
  <si>
    <t xml:space="preserve">BH00015-1
</t>
  </si>
  <si>
    <t xml:space="preserve">00015
</t>
  </si>
  <si>
    <t xml:space="preserve">1124214622U5
BHSF-6
</t>
  </si>
  <si>
    <t xml:space="preserve">1164214222U0
BHST-2
</t>
  </si>
  <si>
    <t xml:space="preserve">BHBILIN-2
</t>
  </si>
  <si>
    <t xml:space="preserve">1160114322U0
BHOLIVOS-9
</t>
  </si>
  <si>
    <t xml:space="preserve">BH00622-2
</t>
  </si>
  <si>
    <t xml:space="preserve">1112314422U0
BHBILIN-3
</t>
  </si>
  <si>
    <t xml:space="preserve">BILINGUE
BILINGUE
</t>
  </si>
  <si>
    <t xml:space="preserve">BH00957-1
</t>
  </si>
  <si>
    <t xml:space="preserve">00957
</t>
  </si>
  <si>
    <t xml:space="preserve">BH00170-1
</t>
  </si>
  <si>
    <t xml:space="preserve">00170
</t>
  </si>
  <si>
    <t xml:space="preserve">BHAVP-1
</t>
  </si>
  <si>
    <t xml:space="preserve">BH00623-5
</t>
  </si>
  <si>
    <t xml:space="preserve">1121814111U9
BH00108-3
</t>
  </si>
  <si>
    <t xml:space="preserve">00108
00108
</t>
  </si>
  <si>
    <t xml:space="preserve">TZE231000001
TZE231000001
</t>
  </si>
  <si>
    <t xml:space="preserve">00536 MANUEL SEGUNDO DEL AGUILA VELASQUEZ
00536 MANUEL SEGUNDO DEL AGUILA VELASQUEZ
</t>
  </si>
  <si>
    <t>MATEMATICA</t>
  </si>
  <si>
    <t>TORRES-DIAZ-JAIME</t>
  </si>
  <si>
    <t>MACHADO-PONGO-EDITH</t>
  </si>
  <si>
    <t>DELGADO-VASQUEZ-MATILDE</t>
  </si>
  <si>
    <t>MARTINEZ-JULON-JAIRO</t>
  </si>
  <si>
    <t xml:space="preserve">1121214312U4
</t>
  </si>
  <si>
    <t xml:space="preserve">BH00108-6
</t>
  </si>
  <si>
    <t xml:space="preserve">1121814111U6
1121814111U7
1181314422U1
</t>
  </si>
  <si>
    <t xml:space="preserve">00108
00108
00110
</t>
  </si>
  <si>
    <t>MORI-ASPAJO-ALFONSO</t>
  </si>
  <si>
    <t>SANCHEZ-GARCIA-KEYKO LISETH</t>
  </si>
  <si>
    <t>RETIRADO (DESISTIMIENTO)</t>
  </si>
  <si>
    <t>FECHA REGISTRO</t>
  </si>
  <si>
    <t>31/12/2024</t>
  </si>
  <si>
    <t xml:space="preserve">1173214212U5
</t>
  </si>
  <si>
    <t>27/03/2024</t>
  </si>
  <si>
    <t>30/04/2024</t>
  </si>
  <si>
    <t xml:space="preserve">BH00906-1
</t>
  </si>
  <si>
    <t>FECHA</t>
  </si>
  <si>
    <t>TERMINO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</si>
</sst>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</font>
    <font>
      <sz val="11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theme="0"/>
      <name val="Arial Narrow"/>
      <family val="2"/>
    </font>
    <font>
      <sz val="11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textRotation="90" wrapText="1"/>
    </xf>
    <xf numFmtId="0" fontId="0" fillId="0" borderId="0" xfId="0" applyAlignment="1">
      <alignment wrapText="1"/>
    </xf>
    <xf numFmtId="49" fontId="5" fillId="2" borderId="2" xfId="0" applyNumberFormat="1" applyFont="1" applyFill="1" applyBorder="1" applyAlignment="1">
      <alignment horizontal="right" vertical="center" wrapText="1"/>
    </xf>
    <xf numFmtId="49" fontId="0" fillId="0" borderId="0" xfId="0" applyNumberFormat="1" applyAlignment="1">
      <alignment horizontal="left"/>
    </xf>
    <xf numFmtId="49" fontId="0" fillId="0" borderId="0" xfId="0" applyNumberFormat="1"/>
    <xf numFmtId="0" fontId="1" fillId="3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quotePrefix="1" applyNumberFormat="1" applyFont="1" applyAlignment="1">
      <alignment horizontal="left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0" fillId="0" borderId="0" xfId="0" applyNumberFormat="1"/>
    <xf numFmtId="0" fontId="6" fillId="0" borderId="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1" fillId="6" borderId="1" xfId="0" applyFont="1" applyFill="1" applyBorder="1" applyAlignment="1">
      <alignment horizontal="left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2" fontId="1" fillId="6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2364443</xdr:colOff>
      <xdr:row>0</xdr:row>
      <xdr:rowOff>173692</xdr:rowOff>
    </xdr:from>
    <xdr:to>
      <xdr:col>22</xdr:col>
      <xdr:colOff>3664325</xdr:colOff>
      <xdr:row>5</xdr:row>
      <xdr:rowOff>173692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6D087D1-195C-4B5B-A11C-219D62E06B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190"/>
        <a:stretch/>
      </xdr:blipFill>
      <xdr:spPr>
        <a:xfrm>
          <a:off x="19083619" y="173692"/>
          <a:ext cx="1299882" cy="1064559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0</xdr:row>
      <xdr:rowOff>101414</xdr:rowOff>
    </xdr:from>
    <xdr:to>
      <xdr:col>2</xdr:col>
      <xdr:colOff>246528</xdr:colOff>
      <xdr:row>5</xdr:row>
      <xdr:rowOff>134471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35A6173-CB55-42D9-81D2-05BA914A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554" r="6848"/>
        <a:stretch/>
      </xdr:blipFill>
      <xdr:spPr>
        <a:xfrm>
          <a:off x="627529" y="101414"/>
          <a:ext cx="1187823" cy="1097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69"/>
  <sheetViews>
    <sheetView showGridLines="0" tabSelected="1" zoomScale="70" zoomScaleNormal="70" workbookViewId="0">
      <pane ySplit="8" topLeftCell="A9" activePane="bottomLeft" state="frozen"/>
      <selection pane="bottomLeft" activeCell="H65" sqref="H65"/>
    </sheetView>
  </sheetViews>
  <sheetFormatPr baseColWidth="10" defaultColWidth="9" defaultRowHeight="16.5" x14ac:dyDescent="0.25"/>
  <cols>
    <col min="1" max="1" width="3.7109375" style="1" customWidth="1"/>
    <col min="2" max="2" width="19.85546875" style="4" customWidth="1"/>
    <col min="3" max="3" width="10.5703125" style="1" customWidth="1"/>
    <col min="4" max="4" width="13.42578125" style="3" customWidth="1"/>
    <col min="5" max="5" width="16" style="3" customWidth="1"/>
    <col min="6" max="6" width="38.28515625" style="5" customWidth="1"/>
    <col min="7" max="11" width="9.140625" style="3" customWidth="1"/>
    <col min="12" max="12" width="9.140625" style="6" customWidth="1"/>
    <col min="13" max="14" width="9.140625" style="7" customWidth="1"/>
    <col min="15" max="17" width="14.5703125" style="3" customWidth="1"/>
    <col min="18" max="20" width="29.85546875" style="3" customWidth="1"/>
    <col min="21" max="21" width="55.140625" style="5" customWidth="1"/>
    <col min="22" max="22" width="9.42578125" style="3" bestFit="1" customWidth="1"/>
    <col min="23" max="23" width="65.5703125" style="1" customWidth="1"/>
    <col min="24" max="16384" width="9" style="1"/>
  </cols>
  <sheetData>
    <row r="2" spans="2:23" x14ac:dyDescent="0.25">
      <c r="D2" s="42" t="s">
        <v>93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spans="2:23" x14ac:dyDescent="0.25">
      <c r="D3" s="42" t="s">
        <v>0</v>
      </c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</row>
    <row r="4" spans="2:23" x14ac:dyDescent="0.25">
      <c r="D4" s="42" t="s">
        <v>92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</row>
    <row r="5" spans="2:23" x14ac:dyDescent="0.25">
      <c r="D5" s="42" t="s">
        <v>1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pans="2:23" x14ac:dyDescent="0.25">
      <c r="D6" s="42" t="s">
        <v>2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</row>
    <row r="7" spans="2:23" x14ac:dyDescent="0.25"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6" t="str">
        <f>IFERROR(VLOOKUP(E7,ADJUDICADOS,3,FALSE),"NO")</f>
        <v>NO</v>
      </c>
      <c r="Q7" s="26" t="str">
        <f>IFERROR(VLOOKUP(E7,ADJUDICADOS,5,FALSE),"NO")</f>
        <v>NO</v>
      </c>
      <c r="R7" s="26" t="str">
        <f>IFERROR(VLOOKUP(E7,ADJUDICADOS,4,FALSE),"NO")</f>
        <v>NO</v>
      </c>
      <c r="S7" s="29"/>
      <c r="T7" s="29"/>
      <c r="U7" s="20"/>
      <c r="V7" s="20"/>
      <c r="W7" s="20"/>
    </row>
    <row r="8" spans="2:23" s="3" customFormat="1" ht="115.5" x14ac:dyDescent="0.25">
      <c r="B8" s="2" t="s">
        <v>5</v>
      </c>
      <c r="C8" s="2" t="s">
        <v>15</v>
      </c>
      <c r="D8" s="2" t="s">
        <v>96</v>
      </c>
      <c r="E8" s="2" t="s">
        <v>3</v>
      </c>
      <c r="F8" s="2" t="s">
        <v>4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94</v>
      </c>
      <c r="L8" s="8" t="s">
        <v>10</v>
      </c>
      <c r="M8" s="8" t="s">
        <v>95</v>
      </c>
      <c r="N8" s="8" t="s">
        <v>11</v>
      </c>
      <c r="O8" s="8" t="s">
        <v>12</v>
      </c>
      <c r="P8" s="8" t="s">
        <v>251</v>
      </c>
      <c r="Q8" s="8" t="s">
        <v>250</v>
      </c>
      <c r="R8" s="8" t="s">
        <v>279</v>
      </c>
      <c r="S8" s="8" t="s">
        <v>544</v>
      </c>
      <c r="T8" s="8" t="s">
        <v>545</v>
      </c>
      <c r="U8" s="8" t="s">
        <v>13</v>
      </c>
      <c r="V8" s="8" t="s">
        <v>14</v>
      </c>
      <c r="W8" s="2" t="s">
        <v>16</v>
      </c>
    </row>
    <row r="9" spans="2:23" ht="49.5" hidden="1" x14ac:dyDescent="0.25">
      <c r="B9" s="19" t="s">
        <v>20</v>
      </c>
      <c r="C9" s="9">
        <v>1</v>
      </c>
      <c r="D9" s="9">
        <v>1</v>
      </c>
      <c r="E9" s="12" t="s">
        <v>193</v>
      </c>
      <c r="F9" s="10" t="s">
        <v>21</v>
      </c>
      <c r="G9" s="11">
        <v>2</v>
      </c>
      <c r="H9" s="11">
        <v>0</v>
      </c>
      <c r="I9" s="11">
        <v>21.3</v>
      </c>
      <c r="J9" s="11">
        <v>0</v>
      </c>
      <c r="K9" s="11">
        <v>3.5</v>
      </c>
      <c r="L9" s="11">
        <v>0</v>
      </c>
      <c r="M9" s="11">
        <v>0</v>
      </c>
      <c r="N9" s="11">
        <v>26.795000000000002</v>
      </c>
      <c r="O9" s="9" t="s">
        <v>17</v>
      </c>
      <c r="P9" s="9" t="str">
        <f t="shared" ref="P9:P40" si="0">IFERROR(VLOOKUP($E9,MATEMATICAS,3,FALSE),"NO")</f>
        <v>NO</v>
      </c>
      <c r="Q9" s="9" t="str">
        <f t="shared" ref="Q9:Q40" si="1">IFERROR(VLOOKUP($E9,MATEMATICAS,5,FALSE),"NO")</f>
        <v>NO</v>
      </c>
      <c r="R9" s="9" t="str">
        <f t="shared" ref="R9:R40" si="2">IFERROR(VLOOKUP($E9,MATEMATICAS,4,FALSE),"NO")</f>
        <v>NO</v>
      </c>
      <c r="S9" s="32" t="str">
        <f t="shared" ref="S9:S40" si="3">IFERROR(VLOOKUP($E9,MATEMATICAS,6,FALSE),"NO")</f>
        <v>NO</v>
      </c>
      <c r="T9" s="9" t="str">
        <f t="shared" ref="T9:T40" si="4">IFERROR(VLOOKUP($E9,MATEMATICAS,8,FALSE),"NO")</f>
        <v>NO</v>
      </c>
      <c r="U9" s="10" t="s">
        <v>97</v>
      </c>
      <c r="V9" s="9">
        <v>5571</v>
      </c>
      <c r="W9" s="10" t="s">
        <v>104</v>
      </c>
    </row>
    <row r="10" spans="2:23" ht="49.5" hidden="1" x14ac:dyDescent="0.25">
      <c r="B10" s="19" t="s">
        <v>20</v>
      </c>
      <c r="C10" s="9">
        <v>1</v>
      </c>
      <c r="D10" s="9">
        <v>2</v>
      </c>
      <c r="E10" s="12" t="s">
        <v>22</v>
      </c>
      <c r="F10" s="10" t="s">
        <v>23</v>
      </c>
      <c r="G10" s="11">
        <v>6</v>
      </c>
      <c r="H10" s="11">
        <v>0</v>
      </c>
      <c r="I10" s="11">
        <v>20</v>
      </c>
      <c r="J10" s="11">
        <v>0</v>
      </c>
      <c r="K10" s="11">
        <v>0</v>
      </c>
      <c r="L10" s="11">
        <v>0</v>
      </c>
      <c r="M10" s="11">
        <v>0</v>
      </c>
      <c r="N10" s="11">
        <v>26</v>
      </c>
      <c r="O10" s="9" t="s">
        <v>17</v>
      </c>
      <c r="P10" s="9" t="str">
        <f t="shared" si="0"/>
        <v>NO</v>
      </c>
      <c r="Q10" s="9" t="str">
        <f t="shared" si="1"/>
        <v>NO</v>
      </c>
      <c r="R10" s="9" t="str">
        <f t="shared" si="2"/>
        <v>NO</v>
      </c>
      <c r="S10" s="32" t="str">
        <f t="shared" si="3"/>
        <v>NO</v>
      </c>
      <c r="T10" s="9" t="str">
        <f t="shared" si="4"/>
        <v>NO</v>
      </c>
      <c r="U10" s="10" t="s">
        <v>97</v>
      </c>
      <c r="V10" s="9">
        <v>5609</v>
      </c>
      <c r="W10" s="10"/>
    </row>
    <row r="11" spans="2:23" ht="49.5" hidden="1" x14ac:dyDescent="0.25">
      <c r="B11" s="19" t="s">
        <v>20</v>
      </c>
      <c r="C11" s="9">
        <v>1</v>
      </c>
      <c r="D11" s="9">
        <v>3</v>
      </c>
      <c r="E11" s="12" t="s">
        <v>24</v>
      </c>
      <c r="F11" s="10" t="s">
        <v>25</v>
      </c>
      <c r="G11" s="11">
        <v>1.5</v>
      </c>
      <c r="H11" s="11">
        <v>2</v>
      </c>
      <c r="I11" s="11">
        <v>22</v>
      </c>
      <c r="J11" s="11">
        <v>0</v>
      </c>
      <c r="K11" s="11">
        <v>0</v>
      </c>
      <c r="L11" s="11">
        <v>0</v>
      </c>
      <c r="M11" s="11">
        <v>0</v>
      </c>
      <c r="N11" s="11">
        <v>25.5</v>
      </c>
      <c r="O11" s="9" t="s">
        <v>17</v>
      </c>
      <c r="P11" s="9" t="str">
        <f t="shared" si="0"/>
        <v>NO</v>
      </c>
      <c r="Q11" s="9" t="str">
        <f t="shared" si="1"/>
        <v>NO</v>
      </c>
      <c r="R11" s="9" t="str">
        <f t="shared" si="2"/>
        <v>NO</v>
      </c>
      <c r="S11" s="32" t="str">
        <f t="shared" si="3"/>
        <v>NO</v>
      </c>
      <c r="T11" s="9" t="str">
        <f t="shared" si="4"/>
        <v>NO</v>
      </c>
      <c r="U11" s="10" t="s">
        <v>97</v>
      </c>
      <c r="V11" s="9">
        <v>5525</v>
      </c>
      <c r="W11" s="10" t="s">
        <v>98</v>
      </c>
    </row>
    <row r="12" spans="2:23" ht="49.5" hidden="1" x14ac:dyDescent="0.25">
      <c r="B12" s="19" t="s">
        <v>20</v>
      </c>
      <c r="C12" s="9">
        <v>1</v>
      </c>
      <c r="D12" s="9">
        <v>4</v>
      </c>
      <c r="E12" s="12" t="s">
        <v>26</v>
      </c>
      <c r="F12" s="10" t="s">
        <v>27</v>
      </c>
      <c r="G12" s="11">
        <v>0</v>
      </c>
      <c r="H12" s="11">
        <v>2</v>
      </c>
      <c r="I12" s="11">
        <v>22</v>
      </c>
      <c r="J12" s="11">
        <v>0</v>
      </c>
      <c r="K12" s="11">
        <v>0</v>
      </c>
      <c r="L12" s="11">
        <v>0</v>
      </c>
      <c r="M12" s="11">
        <v>0</v>
      </c>
      <c r="N12" s="11">
        <v>24</v>
      </c>
      <c r="O12" s="9" t="s">
        <v>17</v>
      </c>
      <c r="P12" s="9" t="str">
        <f t="shared" si="0"/>
        <v>NO</v>
      </c>
      <c r="Q12" s="9" t="str">
        <f t="shared" si="1"/>
        <v>NO</v>
      </c>
      <c r="R12" s="9" t="str">
        <f t="shared" si="2"/>
        <v>NO</v>
      </c>
      <c r="S12" s="32" t="str">
        <f t="shared" si="3"/>
        <v>NO</v>
      </c>
      <c r="T12" s="9" t="str">
        <f t="shared" si="4"/>
        <v>NO</v>
      </c>
      <c r="U12" s="10" t="s">
        <v>97</v>
      </c>
      <c r="V12" s="9">
        <v>5023</v>
      </c>
      <c r="W12" s="10" t="s">
        <v>98</v>
      </c>
    </row>
    <row r="13" spans="2:23" ht="49.5" hidden="1" x14ac:dyDescent="0.25">
      <c r="B13" s="19" t="s">
        <v>20</v>
      </c>
      <c r="C13" s="9">
        <v>1</v>
      </c>
      <c r="D13" s="9">
        <v>5</v>
      </c>
      <c r="E13" s="12" t="s">
        <v>194</v>
      </c>
      <c r="F13" s="10" t="s">
        <v>28</v>
      </c>
      <c r="G13" s="11">
        <v>6</v>
      </c>
      <c r="H13" s="11">
        <v>2</v>
      </c>
      <c r="I13" s="11">
        <v>14.3</v>
      </c>
      <c r="J13" s="11">
        <v>0</v>
      </c>
      <c r="K13" s="11">
        <v>0</v>
      </c>
      <c r="L13" s="11">
        <v>0</v>
      </c>
      <c r="M13" s="11">
        <v>0</v>
      </c>
      <c r="N13" s="11">
        <v>22.3</v>
      </c>
      <c r="O13" s="9" t="s">
        <v>17</v>
      </c>
      <c r="P13" s="9" t="str">
        <f t="shared" si="0"/>
        <v>SI</v>
      </c>
      <c r="Q13" s="9" t="str">
        <f t="shared" si="1"/>
        <v xml:space="preserve">00623
</v>
      </c>
      <c r="R13" s="9" t="str">
        <f t="shared" si="2"/>
        <v xml:space="preserve">1161314522U6
</v>
      </c>
      <c r="S13" s="31" t="str">
        <f t="shared" si="3"/>
        <v>06/03/2024</v>
      </c>
      <c r="T13" s="9" t="str">
        <f t="shared" si="4"/>
        <v>31/12/2024</v>
      </c>
      <c r="U13" s="10" t="s">
        <v>97</v>
      </c>
      <c r="V13" s="9">
        <v>4786</v>
      </c>
      <c r="W13" s="10"/>
    </row>
    <row r="14" spans="2:23" ht="49.5" hidden="1" x14ac:dyDescent="0.25">
      <c r="B14" s="19" t="s">
        <v>20</v>
      </c>
      <c r="C14" s="9">
        <v>1</v>
      </c>
      <c r="D14" s="9">
        <v>6</v>
      </c>
      <c r="E14" s="12" t="s">
        <v>195</v>
      </c>
      <c r="F14" s="10" t="s">
        <v>29</v>
      </c>
      <c r="G14" s="11">
        <v>3</v>
      </c>
      <c r="H14" s="11">
        <v>2</v>
      </c>
      <c r="I14" s="11">
        <v>15</v>
      </c>
      <c r="J14" s="11">
        <v>0</v>
      </c>
      <c r="K14" s="11">
        <v>0</v>
      </c>
      <c r="L14" s="11">
        <v>0</v>
      </c>
      <c r="M14" s="11">
        <v>0</v>
      </c>
      <c r="N14" s="11">
        <v>20</v>
      </c>
      <c r="O14" s="9" t="s">
        <v>17</v>
      </c>
      <c r="P14" s="9" t="str">
        <f t="shared" si="0"/>
        <v>SI</v>
      </c>
      <c r="Q14" s="9" t="str">
        <f t="shared" si="1"/>
        <v xml:space="preserve">LOS OLIVOS
</v>
      </c>
      <c r="R14" s="9" t="str">
        <f t="shared" si="2"/>
        <v xml:space="preserve">1160114332U3
</v>
      </c>
      <c r="S14" s="31" t="str">
        <f t="shared" si="3"/>
        <v>06/03/2024</v>
      </c>
      <c r="T14" s="9" t="str">
        <f t="shared" si="4"/>
        <v>31/12/2024</v>
      </c>
      <c r="U14" s="10" t="s">
        <v>97</v>
      </c>
      <c r="V14" s="9">
        <v>5067</v>
      </c>
      <c r="W14" s="10"/>
    </row>
    <row r="15" spans="2:23" ht="49.5" hidden="1" x14ac:dyDescent="0.25">
      <c r="B15" s="19" t="s">
        <v>20</v>
      </c>
      <c r="C15" s="9">
        <v>1</v>
      </c>
      <c r="D15" s="9">
        <v>7</v>
      </c>
      <c r="E15" s="12" t="s">
        <v>196</v>
      </c>
      <c r="F15" s="10" t="s">
        <v>30</v>
      </c>
      <c r="G15" s="11">
        <v>0</v>
      </c>
      <c r="H15" s="11">
        <v>2</v>
      </c>
      <c r="I15" s="11">
        <v>12.6</v>
      </c>
      <c r="J15" s="11">
        <v>0</v>
      </c>
      <c r="K15" s="11">
        <v>0</v>
      </c>
      <c r="L15" s="11">
        <v>0</v>
      </c>
      <c r="M15" s="11">
        <v>0</v>
      </c>
      <c r="N15" s="11">
        <v>14.6</v>
      </c>
      <c r="O15" s="9" t="s">
        <v>17</v>
      </c>
      <c r="P15" s="9" t="str">
        <f t="shared" si="0"/>
        <v>NO</v>
      </c>
      <c r="Q15" s="9" t="str">
        <f t="shared" si="1"/>
        <v>NO</v>
      </c>
      <c r="R15" s="9" t="str">
        <f t="shared" si="2"/>
        <v>NO</v>
      </c>
      <c r="S15" s="32" t="str">
        <f t="shared" si="3"/>
        <v>NO</v>
      </c>
      <c r="T15" s="9" t="str">
        <f t="shared" si="4"/>
        <v>NO</v>
      </c>
      <c r="U15" s="10" t="s">
        <v>97</v>
      </c>
      <c r="V15" s="9">
        <v>5589</v>
      </c>
      <c r="W15" s="10" t="s">
        <v>98</v>
      </c>
    </row>
    <row r="16" spans="2:23" ht="49.5" hidden="1" x14ac:dyDescent="0.25">
      <c r="B16" s="19" t="s">
        <v>20</v>
      </c>
      <c r="C16" s="9">
        <v>1</v>
      </c>
      <c r="D16" s="9">
        <v>8</v>
      </c>
      <c r="E16" s="12" t="s">
        <v>197</v>
      </c>
      <c r="F16" s="10" t="s">
        <v>31</v>
      </c>
      <c r="G16" s="11">
        <v>1</v>
      </c>
      <c r="H16" s="11">
        <v>0.5</v>
      </c>
      <c r="I16" s="11">
        <v>13</v>
      </c>
      <c r="J16" s="11">
        <v>0</v>
      </c>
      <c r="K16" s="11">
        <v>0</v>
      </c>
      <c r="L16" s="11">
        <v>0</v>
      </c>
      <c r="M16" s="11">
        <v>0</v>
      </c>
      <c r="N16" s="11">
        <v>14.5</v>
      </c>
      <c r="O16" s="9" t="s">
        <v>17</v>
      </c>
      <c r="P16" s="9" t="str">
        <f t="shared" si="0"/>
        <v>SI</v>
      </c>
      <c r="Q16" s="9" t="str">
        <f t="shared" si="1"/>
        <v xml:space="preserve">00788
</v>
      </c>
      <c r="R16" s="9" t="str">
        <f t="shared" si="2"/>
        <v xml:space="preserve">1122314412U2
</v>
      </c>
      <c r="S16" s="31" t="str">
        <f t="shared" si="3"/>
        <v>06/03/2024</v>
      </c>
      <c r="T16" s="9" t="str">
        <f t="shared" si="4"/>
        <v>31/12/2024</v>
      </c>
      <c r="U16" s="10" t="s">
        <v>97</v>
      </c>
      <c r="V16" s="9">
        <v>5290</v>
      </c>
      <c r="W16" s="10"/>
    </row>
    <row r="17" spans="2:23" ht="49.5" hidden="1" x14ac:dyDescent="0.25">
      <c r="B17" s="19" t="s">
        <v>20</v>
      </c>
      <c r="C17" s="9">
        <v>1</v>
      </c>
      <c r="D17" s="9">
        <v>9</v>
      </c>
      <c r="E17" s="12" t="s">
        <v>198</v>
      </c>
      <c r="F17" s="10" t="s">
        <v>32</v>
      </c>
      <c r="G17" s="11">
        <v>0</v>
      </c>
      <c r="H17" s="11">
        <v>2</v>
      </c>
      <c r="I17" s="11">
        <v>12.3</v>
      </c>
      <c r="J17" s="11">
        <v>0</v>
      </c>
      <c r="K17" s="11">
        <v>0</v>
      </c>
      <c r="L17" s="11">
        <v>0</v>
      </c>
      <c r="M17" s="11">
        <v>0</v>
      </c>
      <c r="N17" s="11">
        <v>14.3</v>
      </c>
      <c r="O17" s="9" t="s">
        <v>17</v>
      </c>
      <c r="P17" s="9" t="str">
        <f t="shared" si="0"/>
        <v>NO</v>
      </c>
      <c r="Q17" s="9" t="str">
        <f t="shared" si="1"/>
        <v>NO</v>
      </c>
      <c r="R17" s="9" t="str">
        <f t="shared" si="2"/>
        <v>NO</v>
      </c>
      <c r="S17" s="32" t="str">
        <f t="shared" si="3"/>
        <v>NO</v>
      </c>
      <c r="T17" s="9" t="str">
        <f t="shared" si="4"/>
        <v>NO</v>
      </c>
      <c r="U17" s="10" t="s">
        <v>97</v>
      </c>
      <c r="V17" s="9">
        <v>5176</v>
      </c>
      <c r="W17" s="10"/>
    </row>
    <row r="18" spans="2:23" ht="49.5" hidden="1" x14ac:dyDescent="0.25">
      <c r="B18" s="19" t="s">
        <v>20</v>
      </c>
      <c r="C18" s="9">
        <v>1</v>
      </c>
      <c r="D18" s="9">
        <v>10</v>
      </c>
      <c r="E18" s="12" t="s">
        <v>199</v>
      </c>
      <c r="F18" s="10" t="s">
        <v>33</v>
      </c>
      <c r="G18" s="11">
        <v>0</v>
      </c>
      <c r="H18" s="11">
        <v>0</v>
      </c>
      <c r="I18" s="11">
        <v>10.6</v>
      </c>
      <c r="J18" s="11">
        <v>0</v>
      </c>
      <c r="K18" s="11">
        <v>0</v>
      </c>
      <c r="L18" s="11">
        <v>1.06</v>
      </c>
      <c r="M18" s="11">
        <v>0</v>
      </c>
      <c r="N18" s="11">
        <v>11.66</v>
      </c>
      <c r="O18" s="9" t="s">
        <v>17</v>
      </c>
      <c r="P18" s="9" t="str">
        <f t="shared" si="0"/>
        <v>SI</v>
      </c>
      <c r="Q18" s="9">
        <f t="shared" si="1"/>
        <v>317</v>
      </c>
      <c r="R18" s="9" t="str">
        <f t="shared" si="2"/>
        <v xml:space="preserve">BH317-3
</v>
      </c>
      <c r="S18" s="31" t="str">
        <f t="shared" si="3"/>
        <v>06/03/2024</v>
      </c>
      <c r="T18" s="9" t="str">
        <f t="shared" si="4"/>
        <v>31/12/2024</v>
      </c>
      <c r="U18" s="10" t="s">
        <v>97</v>
      </c>
      <c r="V18" s="9">
        <v>5404</v>
      </c>
      <c r="W18" s="10" t="s">
        <v>108</v>
      </c>
    </row>
    <row r="19" spans="2:23" ht="49.5" hidden="1" x14ac:dyDescent="0.25">
      <c r="B19" s="19" t="s">
        <v>20</v>
      </c>
      <c r="C19" s="9">
        <v>1</v>
      </c>
      <c r="D19" s="9">
        <v>11</v>
      </c>
      <c r="E19" s="12" t="s">
        <v>200</v>
      </c>
      <c r="F19" s="10" t="s">
        <v>34</v>
      </c>
      <c r="G19" s="11">
        <v>1</v>
      </c>
      <c r="H19" s="11">
        <v>2</v>
      </c>
      <c r="I19" s="11">
        <v>7.5</v>
      </c>
      <c r="J19" s="11">
        <v>0</v>
      </c>
      <c r="K19" s="11">
        <v>0</v>
      </c>
      <c r="L19" s="11">
        <v>0</v>
      </c>
      <c r="M19" s="11">
        <v>0</v>
      </c>
      <c r="N19" s="11">
        <v>10.5</v>
      </c>
      <c r="O19" s="9" t="s">
        <v>17</v>
      </c>
      <c r="P19" s="9" t="str">
        <f t="shared" si="0"/>
        <v>NO</v>
      </c>
      <c r="Q19" s="9" t="str">
        <f t="shared" si="1"/>
        <v>NO</v>
      </c>
      <c r="R19" s="9" t="str">
        <f t="shared" si="2"/>
        <v>NO</v>
      </c>
      <c r="S19" s="32" t="str">
        <f t="shared" si="3"/>
        <v>NO</v>
      </c>
      <c r="T19" s="9" t="str">
        <f t="shared" si="4"/>
        <v>NO</v>
      </c>
      <c r="U19" s="10" t="s">
        <v>97</v>
      </c>
      <c r="V19" s="9">
        <v>5121</v>
      </c>
      <c r="W19" s="10"/>
    </row>
    <row r="20" spans="2:23" ht="49.5" hidden="1" x14ac:dyDescent="0.25">
      <c r="B20" s="19" t="s">
        <v>20</v>
      </c>
      <c r="C20" s="9">
        <v>1</v>
      </c>
      <c r="D20" s="9">
        <v>12</v>
      </c>
      <c r="E20" s="12" t="s">
        <v>201</v>
      </c>
      <c r="F20" s="10" t="s">
        <v>35</v>
      </c>
      <c r="G20" s="11">
        <v>0</v>
      </c>
      <c r="H20" s="11">
        <v>2</v>
      </c>
      <c r="I20" s="11">
        <v>3.8</v>
      </c>
      <c r="J20" s="11">
        <v>4</v>
      </c>
      <c r="K20" s="11">
        <v>0</v>
      </c>
      <c r="L20" s="11">
        <v>0</v>
      </c>
      <c r="M20" s="11">
        <v>0</v>
      </c>
      <c r="N20" s="11">
        <v>9.8000000000000007</v>
      </c>
      <c r="O20" s="9" t="s">
        <v>17</v>
      </c>
      <c r="P20" s="9" t="str">
        <f t="shared" si="0"/>
        <v>NO</v>
      </c>
      <c r="Q20" s="9" t="str">
        <f t="shared" si="1"/>
        <v>NO</v>
      </c>
      <c r="R20" s="9" t="str">
        <f t="shared" si="2"/>
        <v>NO</v>
      </c>
      <c r="S20" s="32" t="str">
        <f t="shared" si="3"/>
        <v>NO</v>
      </c>
      <c r="T20" s="9" t="str">
        <f t="shared" si="4"/>
        <v>NO</v>
      </c>
      <c r="U20" s="10" t="s">
        <v>97</v>
      </c>
      <c r="V20" s="9">
        <v>5539</v>
      </c>
      <c r="W20" s="10" t="s">
        <v>110</v>
      </c>
    </row>
    <row r="21" spans="2:23" ht="49.5" hidden="1" x14ac:dyDescent="0.25">
      <c r="B21" s="19" t="s">
        <v>20</v>
      </c>
      <c r="C21" s="9">
        <v>1</v>
      </c>
      <c r="D21" s="9">
        <v>13</v>
      </c>
      <c r="E21" s="12" t="s">
        <v>202</v>
      </c>
      <c r="F21" s="10" t="s">
        <v>36</v>
      </c>
      <c r="G21" s="11">
        <v>3</v>
      </c>
      <c r="H21" s="11">
        <v>2</v>
      </c>
      <c r="I21" s="11">
        <v>3.6</v>
      </c>
      <c r="J21" s="11">
        <v>0</v>
      </c>
      <c r="K21" s="11">
        <v>0</v>
      </c>
      <c r="L21" s="11">
        <v>0</v>
      </c>
      <c r="M21" s="11">
        <v>0</v>
      </c>
      <c r="N21" s="11">
        <v>8.6</v>
      </c>
      <c r="O21" s="9" t="s">
        <v>17</v>
      </c>
      <c r="P21" s="9" t="str">
        <f t="shared" si="0"/>
        <v>SI</v>
      </c>
      <c r="Q21" s="9" t="str">
        <f t="shared" si="1"/>
        <v xml:space="preserve">ROOSEVELT COLLEGE
</v>
      </c>
      <c r="R21" s="9" t="str">
        <f t="shared" si="2"/>
        <v xml:space="preserve">1172214312U2
</v>
      </c>
      <c r="S21" s="31" t="str">
        <f t="shared" si="3"/>
        <v>06/03/2024</v>
      </c>
      <c r="T21" s="9" t="str">
        <f t="shared" si="4"/>
        <v>31/12/2024</v>
      </c>
      <c r="U21" s="10" t="s">
        <v>97</v>
      </c>
      <c r="V21" s="9">
        <v>5396</v>
      </c>
      <c r="W21" s="10" t="s">
        <v>98</v>
      </c>
    </row>
    <row r="22" spans="2:23" ht="49.5" hidden="1" x14ac:dyDescent="0.25">
      <c r="B22" s="19" t="s">
        <v>20</v>
      </c>
      <c r="C22" s="9">
        <v>1</v>
      </c>
      <c r="D22" s="9">
        <v>14</v>
      </c>
      <c r="E22" s="12" t="s">
        <v>203</v>
      </c>
      <c r="F22" s="10" t="s">
        <v>37</v>
      </c>
      <c r="G22" s="11">
        <v>4</v>
      </c>
      <c r="H22" s="11">
        <v>1.5</v>
      </c>
      <c r="I22" s="11">
        <v>2.4</v>
      </c>
      <c r="J22" s="11">
        <v>0</v>
      </c>
      <c r="K22" s="11">
        <v>0</v>
      </c>
      <c r="L22" s="11">
        <v>0</v>
      </c>
      <c r="M22" s="11">
        <v>0</v>
      </c>
      <c r="N22" s="11">
        <v>7.9</v>
      </c>
      <c r="O22" s="9" t="s">
        <v>17</v>
      </c>
      <c r="P22" s="9" t="str">
        <f t="shared" si="0"/>
        <v>NO</v>
      </c>
      <c r="Q22" s="9" t="str">
        <f t="shared" si="1"/>
        <v>NO</v>
      </c>
      <c r="R22" s="9" t="str">
        <f t="shared" si="2"/>
        <v>NO</v>
      </c>
      <c r="S22" s="32" t="str">
        <f t="shared" si="3"/>
        <v>NO</v>
      </c>
      <c r="T22" s="9" t="str">
        <f t="shared" si="4"/>
        <v>NO</v>
      </c>
      <c r="U22" s="10" t="s">
        <v>97</v>
      </c>
      <c r="V22" s="9">
        <v>5309</v>
      </c>
      <c r="W22" s="10"/>
    </row>
    <row r="23" spans="2:23" ht="49.5" hidden="1" x14ac:dyDescent="0.25">
      <c r="B23" s="19" t="s">
        <v>20</v>
      </c>
      <c r="C23" s="9">
        <v>1</v>
      </c>
      <c r="D23" s="9">
        <v>15</v>
      </c>
      <c r="E23" s="12" t="s">
        <v>204</v>
      </c>
      <c r="F23" s="10" t="s">
        <v>38</v>
      </c>
      <c r="G23" s="11">
        <v>2</v>
      </c>
      <c r="H23" s="11">
        <v>2</v>
      </c>
      <c r="I23" s="11">
        <v>3</v>
      </c>
      <c r="J23" s="11">
        <v>0</v>
      </c>
      <c r="K23" s="11">
        <v>0</v>
      </c>
      <c r="L23" s="11">
        <v>0</v>
      </c>
      <c r="M23" s="11">
        <v>0</v>
      </c>
      <c r="N23" s="11">
        <v>7</v>
      </c>
      <c r="O23" s="9" t="s">
        <v>17</v>
      </c>
      <c r="P23" s="9" t="str">
        <f t="shared" si="0"/>
        <v>SI</v>
      </c>
      <c r="Q23" s="9" t="str">
        <f t="shared" si="1"/>
        <v xml:space="preserve">00827
</v>
      </c>
      <c r="R23" s="9" t="str">
        <f t="shared" si="2"/>
        <v xml:space="preserve">1125214312U3
</v>
      </c>
      <c r="S23" s="31" t="str">
        <f t="shared" si="3"/>
        <v>06/03/2024</v>
      </c>
      <c r="T23" s="9" t="str">
        <f t="shared" si="4"/>
        <v>31/12/2024</v>
      </c>
      <c r="U23" s="10" t="s">
        <v>97</v>
      </c>
      <c r="V23" s="9">
        <v>5134</v>
      </c>
      <c r="W23" s="10"/>
    </row>
    <row r="24" spans="2:23" ht="49.5" hidden="1" x14ac:dyDescent="0.25">
      <c r="B24" s="19" t="s">
        <v>20</v>
      </c>
      <c r="C24" s="9">
        <v>1</v>
      </c>
      <c r="D24" s="9">
        <v>16</v>
      </c>
      <c r="E24" s="12" t="s">
        <v>205</v>
      </c>
      <c r="F24" s="10" t="s">
        <v>39</v>
      </c>
      <c r="G24" s="11">
        <v>0</v>
      </c>
      <c r="H24" s="11">
        <v>1.5</v>
      </c>
      <c r="I24" s="11">
        <v>5</v>
      </c>
      <c r="J24" s="11">
        <v>0</v>
      </c>
      <c r="K24" s="11">
        <v>0</v>
      </c>
      <c r="L24" s="11">
        <v>0</v>
      </c>
      <c r="M24" s="11">
        <v>0</v>
      </c>
      <c r="N24" s="11">
        <v>6.5</v>
      </c>
      <c r="O24" s="9" t="s">
        <v>17</v>
      </c>
      <c r="P24" s="9" t="str">
        <f t="shared" si="0"/>
        <v>SI</v>
      </c>
      <c r="Q24" s="9" t="str">
        <f t="shared" si="1"/>
        <v xml:space="preserve">ROOSEVELT COLLEGE
</v>
      </c>
      <c r="R24" s="9" t="str">
        <f t="shared" si="2"/>
        <v xml:space="preserve">BHROOSEVELT-6
</v>
      </c>
      <c r="S24" s="31" t="str">
        <f t="shared" si="3"/>
        <v>06/03/2024</v>
      </c>
      <c r="T24" s="9" t="str">
        <f t="shared" si="4"/>
        <v>31/12/2024</v>
      </c>
      <c r="U24" s="10" t="s">
        <v>97</v>
      </c>
      <c r="V24" s="9">
        <v>4821</v>
      </c>
      <c r="W24" s="10"/>
    </row>
    <row r="25" spans="2:23" ht="82.5" hidden="1" x14ac:dyDescent="0.25">
      <c r="B25" s="19" t="s">
        <v>20</v>
      </c>
      <c r="C25" s="9">
        <v>1</v>
      </c>
      <c r="D25" s="9">
        <v>17</v>
      </c>
      <c r="E25" s="12" t="s">
        <v>206</v>
      </c>
      <c r="F25" s="10" t="s">
        <v>40</v>
      </c>
      <c r="G25" s="11">
        <v>1</v>
      </c>
      <c r="H25" s="11">
        <v>2</v>
      </c>
      <c r="I25" s="11">
        <v>3</v>
      </c>
      <c r="J25" s="11">
        <v>0</v>
      </c>
      <c r="K25" s="11">
        <v>0</v>
      </c>
      <c r="L25" s="11">
        <v>0</v>
      </c>
      <c r="M25" s="11">
        <v>0</v>
      </c>
      <c r="N25" s="11">
        <v>6</v>
      </c>
      <c r="O25" s="9" t="s">
        <v>17</v>
      </c>
      <c r="P25" s="9" t="str">
        <f t="shared" si="0"/>
        <v>SI</v>
      </c>
      <c r="Q25" s="9" t="str">
        <f t="shared" si="1"/>
        <v xml:space="preserve">SAN FERNANDO
SAN FERNANDO
</v>
      </c>
      <c r="R25" s="9" t="str">
        <f t="shared" si="2"/>
        <v xml:space="preserve">1124214612U9
BHSF-5
</v>
      </c>
      <c r="S25" s="31" t="str">
        <f t="shared" si="3"/>
        <v>06/03/2024</v>
      </c>
      <c r="T25" s="9" t="str">
        <f t="shared" si="4"/>
        <v>31/12/2024</v>
      </c>
      <c r="U25" s="10" t="s">
        <v>97</v>
      </c>
      <c r="V25" s="9">
        <v>5241</v>
      </c>
      <c r="W25" s="10"/>
    </row>
    <row r="26" spans="2:23" ht="115.5" hidden="1" x14ac:dyDescent="0.25">
      <c r="B26" s="19" t="s">
        <v>20</v>
      </c>
      <c r="C26" s="9">
        <v>1</v>
      </c>
      <c r="D26" s="9">
        <v>18</v>
      </c>
      <c r="E26" s="12" t="s">
        <v>207</v>
      </c>
      <c r="F26" s="10" t="s">
        <v>41</v>
      </c>
      <c r="G26" s="11">
        <v>1</v>
      </c>
      <c r="H26" s="11">
        <v>1.5</v>
      </c>
      <c r="I26" s="11">
        <v>2.7</v>
      </c>
      <c r="J26" s="11">
        <v>0</v>
      </c>
      <c r="K26" s="11">
        <v>0</v>
      </c>
      <c r="L26" s="11">
        <v>0</v>
      </c>
      <c r="M26" s="11">
        <v>0</v>
      </c>
      <c r="N26" s="11">
        <v>5.2</v>
      </c>
      <c r="O26" s="9" t="s">
        <v>17</v>
      </c>
      <c r="P26" s="9" t="str">
        <f t="shared" si="0"/>
        <v>SI</v>
      </c>
      <c r="Q26" s="9" t="str">
        <f t="shared" si="1"/>
        <v xml:space="preserve">00022 SAN JUAN DEL MAYO
00022 SAN JUAN DEL MAYO
</v>
      </c>
      <c r="R26" s="9" t="str">
        <f t="shared" si="2"/>
        <v xml:space="preserve">1157214512U7
BH00022-8
</v>
      </c>
      <c r="S26" s="31" t="str">
        <f t="shared" si="3"/>
        <v>06/03/2024</v>
      </c>
      <c r="T26" s="9" t="str">
        <f t="shared" si="4"/>
        <v>31/12/2024</v>
      </c>
      <c r="U26" s="10" t="s">
        <v>97</v>
      </c>
      <c r="V26" s="9">
        <v>5556</v>
      </c>
      <c r="W26" s="10"/>
    </row>
    <row r="27" spans="2:23" ht="49.5" hidden="1" x14ac:dyDescent="0.25">
      <c r="B27" s="19" t="s">
        <v>20</v>
      </c>
      <c r="C27" s="9">
        <v>1</v>
      </c>
      <c r="D27" s="9">
        <v>19</v>
      </c>
      <c r="E27" s="12" t="s">
        <v>208</v>
      </c>
      <c r="F27" s="10" t="s">
        <v>42</v>
      </c>
      <c r="G27" s="11">
        <v>0</v>
      </c>
      <c r="H27" s="11">
        <v>0</v>
      </c>
      <c r="I27" s="11">
        <v>4.8</v>
      </c>
      <c r="J27" s="11">
        <v>0</v>
      </c>
      <c r="K27" s="11">
        <v>0</v>
      </c>
      <c r="L27" s="11">
        <v>0</v>
      </c>
      <c r="M27" s="11">
        <v>0</v>
      </c>
      <c r="N27" s="11">
        <v>4.8</v>
      </c>
      <c r="O27" s="9" t="s">
        <v>17</v>
      </c>
      <c r="P27" s="9" t="str">
        <f t="shared" si="0"/>
        <v>NO</v>
      </c>
      <c r="Q27" s="9" t="str">
        <f t="shared" si="1"/>
        <v>NO</v>
      </c>
      <c r="R27" s="9" t="str">
        <f t="shared" si="2"/>
        <v>NO</v>
      </c>
      <c r="S27" s="32" t="str">
        <f t="shared" si="3"/>
        <v>NO</v>
      </c>
      <c r="T27" s="9" t="str">
        <f t="shared" si="4"/>
        <v>NO</v>
      </c>
      <c r="U27" s="10" t="s">
        <v>97</v>
      </c>
      <c r="V27" s="9">
        <v>4776</v>
      </c>
      <c r="W27" s="10"/>
    </row>
    <row r="28" spans="2:23" ht="49.5" hidden="1" x14ac:dyDescent="0.25">
      <c r="B28" s="19" t="s">
        <v>20</v>
      </c>
      <c r="C28" s="9">
        <v>1</v>
      </c>
      <c r="D28" s="9">
        <v>20</v>
      </c>
      <c r="E28" s="12" t="s">
        <v>209</v>
      </c>
      <c r="F28" s="10" t="s">
        <v>43</v>
      </c>
      <c r="G28" s="11">
        <v>0</v>
      </c>
      <c r="H28" s="11">
        <v>2</v>
      </c>
      <c r="I28" s="11">
        <v>2.7</v>
      </c>
      <c r="J28" s="11">
        <v>0</v>
      </c>
      <c r="K28" s="11">
        <v>0</v>
      </c>
      <c r="L28" s="11">
        <v>0</v>
      </c>
      <c r="M28" s="11">
        <v>0</v>
      </c>
      <c r="N28" s="11">
        <v>4.7</v>
      </c>
      <c r="O28" s="9" t="s">
        <v>17</v>
      </c>
      <c r="P28" s="9" t="str">
        <f t="shared" si="0"/>
        <v>NO</v>
      </c>
      <c r="Q28" s="9" t="str">
        <f t="shared" si="1"/>
        <v>NO</v>
      </c>
      <c r="R28" s="9" t="str">
        <f t="shared" si="2"/>
        <v>NO</v>
      </c>
      <c r="S28" s="32" t="str">
        <f t="shared" si="3"/>
        <v>NO</v>
      </c>
      <c r="T28" s="9" t="str">
        <f t="shared" si="4"/>
        <v>NO</v>
      </c>
      <c r="U28" s="10" t="s">
        <v>97</v>
      </c>
      <c r="V28" s="9">
        <v>5551</v>
      </c>
      <c r="W28" s="10"/>
    </row>
    <row r="29" spans="2:23" ht="115.5" hidden="1" x14ac:dyDescent="0.25">
      <c r="B29" s="19" t="s">
        <v>20</v>
      </c>
      <c r="C29" s="9">
        <v>1</v>
      </c>
      <c r="D29" s="9">
        <v>21</v>
      </c>
      <c r="E29" s="12" t="s">
        <v>210</v>
      </c>
      <c r="F29" s="10" t="s">
        <v>44</v>
      </c>
      <c r="G29" s="11">
        <v>0</v>
      </c>
      <c r="H29" s="11">
        <v>2</v>
      </c>
      <c r="I29" s="11">
        <v>2.7</v>
      </c>
      <c r="J29" s="11">
        <v>0</v>
      </c>
      <c r="K29" s="11">
        <v>0</v>
      </c>
      <c r="L29" s="11">
        <v>0</v>
      </c>
      <c r="M29" s="11">
        <v>0</v>
      </c>
      <c r="N29" s="11">
        <v>4.7</v>
      </c>
      <c r="O29" s="9" t="s">
        <v>17</v>
      </c>
      <c r="P29" s="9" t="str">
        <f t="shared" si="0"/>
        <v>NO</v>
      </c>
      <c r="Q29" s="9" t="str">
        <f t="shared" si="1"/>
        <v>NO</v>
      </c>
      <c r="R29" s="9" t="str">
        <f t="shared" si="2"/>
        <v>NO</v>
      </c>
      <c r="S29" s="32" t="str">
        <f t="shared" si="3"/>
        <v>NO</v>
      </c>
      <c r="T29" s="9" t="str">
        <f t="shared" si="4"/>
        <v>NO</v>
      </c>
      <c r="U29" s="10" t="s">
        <v>97</v>
      </c>
      <c r="V29" s="9">
        <v>5066</v>
      </c>
      <c r="W29" s="10" t="s">
        <v>112</v>
      </c>
    </row>
    <row r="30" spans="2:23" ht="49.5" hidden="1" x14ac:dyDescent="0.25">
      <c r="B30" s="19" t="s">
        <v>20</v>
      </c>
      <c r="C30" s="9">
        <v>1</v>
      </c>
      <c r="D30" s="9">
        <v>22</v>
      </c>
      <c r="E30" s="12" t="s">
        <v>211</v>
      </c>
      <c r="F30" s="10" t="s">
        <v>45</v>
      </c>
      <c r="G30" s="11">
        <v>1</v>
      </c>
      <c r="H30" s="11">
        <v>1</v>
      </c>
      <c r="I30" s="11">
        <v>2.6</v>
      </c>
      <c r="J30" s="11">
        <v>0</v>
      </c>
      <c r="K30" s="11">
        <v>0</v>
      </c>
      <c r="L30" s="11">
        <v>0</v>
      </c>
      <c r="M30" s="11">
        <v>0</v>
      </c>
      <c r="N30" s="11">
        <v>4.5999999999999996</v>
      </c>
      <c r="O30" s="9" t="s">
        <v>17</v>
      </c>
      <c r="P30" s="9" t="str">
        <f t="shared" si="0"/>
        <v>SI</v>
      </c>
      <c r="Q30" s="9" t="str">
        <f t="shared" si="1"/>
        <v xml:space="preserve">00015
</v>
      </c>
      <c r="R30" s="9" t="str">
        <f t="shared" si="2"/>
        <v xml:space="preserve">BH00015-1
</v>
      </c>
      <c r="S30" s="31" t="str">
        <f t="shared" si="3"/>
        <v>06/03/2024</v>
      </c>
      <c r="T30" s="9" t="str">
        <f t="shared" si="4"/>
        <v>31/12/2024</v>
      </c>
      <c r="U30" s="10" t="s">
        <v>97</v>
      </c>
      <c r="V30" s="9">
        <v>4777</v>
      </c>
      <c r="W30" s="10"/>
    </row>
    <row r="31" spans="2:23" ht="49.5" hidden="1" x14ac:dyDescent="0.25">
      <c r="B31" s="19" t="s">
        <v>20</v>
      </c>
      <c r="C31" s="9">
        <v>1</v>
      </c>
      <c r="D31" s="9">
        <v>23</v>
      </c>
      <c r="E31" s="12" t="s">
        <v>212</v>
      </c>
      <c r="F31" s="10" t="s">
        <v>46</v>
      </c>
      <c r="G31" s="11">
        <v>1</v>
      </c>
      <c r="H31" s="11">
        <v>0.5</v>
      </c>
      <c r="I31" s="11">
        <v>2.4</v>
      </c>
      <c r="J31" s="11">
        <v>0</v>
      </c>
      <c r="K31" s="11">
        <v>0</v>
      </c>
      <c r="L31" s="11">
        <v>0</v>
      </c>
      <c r="M31" s="11">
        <v>0</v>
      </c>
      <c r="N31" s="11">
        <v>3.9</v>
      </c>
      <c r="O31" s="9" t="s">
        <v>17</v>
      </c>
      <c r="P31" s="9" t="str">
        <f t="shared" si="0"/>
        <v>NO</v>
      </c>
      <c r="Q31" s="9" t="str">
        <f t="shared" si="1"/>
        <v>NO</v>
      </c>
      <c r="R31" s="9" t="str">
        <f t="shared" si="2"/>
        <v>NO</v>
      </c>
      <c r="S31" s="32" t="str">
        <f t="shared" si="3"/>
        <v>NO</v>
      </c>
      <c r="T31" s="9" t="str">
        <f t="shared" si="4"/>
        <v>NO</v>
      </c>
      <c r="U31" s="10" t="s">
        <v>97</v>
      </c>
      <c r="V31" s="9">
        <v>5323</v>
      </c>
      <c r="W31" s="10"/>
    </row>
    <row r="32" spans="2:23" ht="49.5" hidden="1" x14ac:dyDescent="0.25">
      <c r="B32" s="19" t="s">
        <v>20</v>
      </c>
      <c r="C32" s="9">
        <v>1</v>
      </c>
      <c r="D32" s="9">
        <v>24</v>
      </c>
      <c r="E32" s="12" t="s">
        <v>213</v>
      </c>
      <c r="F32" s="10" t="s">
        <v>47</v>
      </c>
      <c r="G32" s="11">
        <v>1</v>
      </c>
      <c r="H32" s="11">
        <v>0.5</v>
      </c>
      <c r="I32" s="11">
        <v>1.8</v>
      </c>
      <c r="J32" s="11">
        <v>0</v>
      </c>
      <c r="K32" s="11">
        <v>0</v>
      </c>
      <c r="L32" s="11">
        <v>0</v>
      </c>
      <c r="M32" s="11">
        <v>0</v>
      </c>
      <c r="N32" s="11">
        <v>3.3</v>
      </c>
      <c r="O32" s="9" t="s">
        <v>17</v>
      </c>
      <c r="P32" s="9" t="str">
        <f t="shared" si="0"/>
        <v>NO</v>
      </c>
      <c r="Q32" s="9" t="str">
        <f t="shared" si="1"/>
        <v>NO</v>
      </c>
      <c r="R32" s="9" t="str">
        <f t="shared" si="2"/>
        <v>NO</v>
      </c>
      <c r="S32" s="32" t="str">
        <f t="shared" si="3"/>
        <v>NO</v>
      </c>
      <c r="T32" s="9" t="str">
        <f t="shared" si="4"/>
        <v>NO</v>
      </c>
      <c r="U32" s="10" t="s">
        <v>97</v>
      </c>
      <c r="V32" s="9">
        <v>5202</v>
      </c>
      <c r="W32" s="10"/>
    </row>
    <row r="33" spans="2:23" ht="49.5" hidden="1" x14ac:dyDescent="0.25">
      <c r="B33" s="19" t="s">
        <v>20</v>
      </c>
      <c r="C33" s="9">
        <v>1</v>
      </c>
      <c r="D33" s="9">
        <v>25</v>
      </c>
      <c r="E33" s="34" t="s">
        <v>214</v>
      </c>
      <c r="F33" s="10" t="s">
        <v>48</v>
      </c>
      <c r="G33" s="11">
        <v>1</v>
      </c>
      <c r="H33" s="11">
        <v>2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3</v>
      </c>
      <c r="O33" s="9" t="s">
        <v>17</v>
      </c>
      <c r="P33" s="9" t="str">
        <f t="shared" si="0"/>
        <v>NO</v>
      </c>
      <c r="Q33" s="9" t="str">
        <f t="shared" si="1"/>
        <v>NO</v>
      </c>
      <c r="R33" s="9" t="str">
        <f t="shared" si="2"/>
        <v>NO</v>
      </c>
      <c r="S33" s="32" t="str">
        <f t="shared" si="3"/>
        <v>NO</v>
      </c>
      <c r="T33" s="9" t="str">
        <f t="shared" si="4"/>
        <v>NO</v>
      </c>
      <c r="U33" s="10" t="s">
        <v>97</v>
      </c>
      <c r="V33" s="9">
        <v>5120</v>
      </c>
      <c r="W33" s="10"/>
    </row>
    <row r="34" spans="2:23" ht="82.5" hidden="1" x14ac:dyDescent="0.25">
      <c r="B34" s="19" t="s">
        <v>20</v>
      </c>
      <c r="C34" s="9">
        <v>1</v>
      </c>
      <c r="D34" s="9">
        <v>26</v>
      </c>
      <c r="E34" s="12" t="s">
        <v>215</v>
      </c>
      <c r="F34" s="10" t="s">
        <v>49</v>
      </c>
      <c r="G34" s="11">
        <v>0</v>
      </c>
      <c r="H34" s="11">
        <v>0.5</v>
      </c>
      <c r="I34" s="11">
        <v>0.2</v>
      </c>
      <c r="J34" s="11">
        <v>0</v>
      </c>
      <c r="K34" s="11">
        <v>0</v>
      </c>
      <c r="L34" s="11">
        <v>0</v>
      </c>
      <c r="M34" s="11">
        <v>0</v>
      </c>
      <c r="N34" s="11">
        <v>0.7</v>
      </c>
      <c r="O34" s="9" t="s">
        <v>17</v>
      </c>
      <c r="P34" s="9" t="str">
        <f t="shared" si="0"/>
        <v>SI</v>
      </c>
      <c r="Q34" s="9" t="str">
        <f t="shared" si="1"/>
        <v xml:space="preserve">SAN FERNANDO
SAN FERNANDO
</v>
      </c>
      <c r="R34" s="9" t="str">
        <f t="shared" si="2"/>
        <v xml:space="preserve">1124214622U5
BHSF-6
</v>
      </c>
      <c r="S34" s="31" t="str">
        <f t="shared" si="3"/>
        <v>06/03/2024</v>
      </c>
      <c r="T34" s="9" t="str">
        <f t="shared" si="4"/>
        <v>31/12/2024</v>
      </c>
      <c r="U34" s="10" t="s">
        <v>97</v>
      </c>
      <c r="V34" s="9">
        <v>5277</v>
      </c>
      <c r="W34" s="10" t="s">
        <v>98</v>
      </c>
    </row>
    <row r="35" spans="2:23" ht="82.5" hidden="1" x14ac:dyDescent="0.25">
      <c r="B35" s="19" t="s">
        <v>20</v>
      </c>
      <c r="C35" s="9">
        <v>1</v>
      </c>
      <c r="D35" s="9">
        <v>27</v>
      </c>
      <c r="E35" s="12" t="s">
        <v>216</v>
      </c>
      <c r="F35" s="10" t="s">
        <v>50</v>
      </c>
      <c r="G35" s="11">
        <v>0</v>
      </c>
      <c r="H35" s="11">
        <v>0</v>
      </c>
      <c r="I35" s="11">
        <v>0.4</v>
      </c>
      <c r="J35" s="11">
        <v>0</v>
      </c>
      <c r="K35" s="11">
        <v>0</v>
      </c>
      <c r="L35" s="11">
        <v>0</v>
      </c>
      <c r="M35" s="11">
        <v>0</v>
      </c>
      <c r="N35" s="11">
        <v>0.4</v>
      </c>
      <c r="O35" s="9" t="s">
        <v>17</v>
      </c>
      <c r="P35" s="9" t="str">
        <f t="shared" si="0"/>
        <v>SI</v>
      </c>
      <c r="Q35" s="9" t="str">
        <f t="shared" si="1"/>
        <v xml:space="preserve">SANTO TORIBIO
SANTO TORIBIO
</v>
      </c>
      <c r="R35" s="9" t="str">
        <f t="shared" si="2"/>
        <v xml:space="preserve">1164214222U0
BHST-2
</v>
      </c>
      <c r="S35" s="31" t="str">
        <f t="shared" si="3"/>
        <v>06/03/2024</v>
      </c>
      <c r="T35" s="9" t="str">
        <f t="shared" si="4"/>
        <v>31/12/2024</v>
      </c>
      <c r="U35" s="10" t="s">
        <v>97</v>
      </c>
      <c r="V35" s="9">
        <v>5702</v>
      </c>
      <c r="W35" s="10"/>
    </row>
    <row r="36" spans="2:23" ht="49.5" hidden="1" x14ac:dyDescent="0.25">
      <c r="B36" s="19" t="s">
        <v>20</v>
      </c>
      <c r="C36" s="9">
        <v>1</v>
      </c>
      <c r="D36" s="9">
        <v>28</v>
      </c>
      <c r="E36" s="12" t="s">
        <v>217</v>
      </c>
      <c r="F36" s="10" t="s">
        <v>51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9" t="s">
        <v>17</v>
      </c>
      <c r="P36" s="9" t="str">
        <f t="shared" si="0"/>
        <v>NO</v>
      </c>
      <c r="Q36" s="9" t="str">
        <f t="shared" si="1"/>
        <v>NO</v>
      </c>
      <c r="R36" s="9" t="str">
        <f t="shared" si="2"/>
        <v>NO</v>
      </c>
      <c r="S36" s="32" t="str">
        <f t="shared" si="3"/>
        <v>NO</v>
      </c>
      <c r="T36" s="9" t="str">
        <f t="shared" si="4"/>
        <v>NO</v>
      </c>
      <c r="U36" s="10" t="s">
        <v>97</v>
      </c>
      <c r="V36" s="9">
        <v>5400</v>
      </c>
      <c r="W36" s="10"/>
    </row>
    <row r="37" spans="2:23" ht="49.5" hidden="1" x14ac:dyDescent="0.25">
      <c r="B37" s="19" t="s">
        <v>20</v>
      </c>
      <c r="C37" s="9">
        <v>3</v>
      </c>
      <c r="D37" s="9">
        <v>1</v>
      </c>
      <c r="E37" s="12" t="s">
        <v>218</v>
      </c>
      <c r="F37" s="10" t="s">
        <v>52</v>
      </c>
      <c r="G37" s="11">
        <v>5</v>
      </c>
      <c r="H37" s="11">
        <v>2</v>
      </c>
      <c r="I37" s="11">
        <v>15.2</v>
      </c>
      <c r="J37" s="11">
        <v>0</v>
      </c>
      <c r="K37" s="11">
        <v>3.33</v>
      </c>
      <c r="L37" s="11">
        <v>0</v>
      </c>
      <c r="M37" s="11">
        <v>0</v>
      </c>
      <c r="N37" s="11">
        <v>25.53</v>
      </c>
      <c r="O37" s="9" t="s">
        <v>17</v>
      </c>
      <c r="P37" s="9" t="str">
        <f t="shared" si="0"/>
        <v>SI</v>
      </c>
      <c r="Q37" s="9" t="str">
        <f t="shared" si="1"/>
        <v xml:space="preserve">BILINGUE
</v>
      </c>
      <c r="R37" s="9" t="str">
        <f t="shared" si="2"/>
        <v xml:space="preserve">BHBILIN-2
</v>
      </c>
      <c r="S37" s="31" t="str">
        <f t="shared" si="3"/>
        <v>06/03/2024</v>
      </c>
      <c r="T37" s="9" t="str">
        <f t="shared" si="4"/>
        <v>31/12/2024</v>
      </c>
      <c r="U37" s="10" t="s">
        <v>97</v>
      </c>
      <c r="V37" s="9">
        <v>4825</v>
      </c>
      <c r="W37" s="10" t="s">
        <v>105</v>
      </c>
    </row>
    <row r="38" spans="2:23" ht="49.5" hidden="1" x14ac:dyDescent="0.25">
      <c r="B38" s="19" t="s">
        <v>20</v>
      </c>
      <c r="C38" s="9">
        <v>3</v>
      </c>
      <c r="D38" s="9">
        <v>2</v>
      </c>
      <c r="E38" s="12" t="s">
        <v>219</v>
      </c>
      <c r="F38" s="10" t="s">
        <v>53</v>
      </c>
      <c r="G38" s="11">
        <v>3</v>
      </c>
      <c r="H38" s="11">
        <v>2</v>
      </c>
      <c r="I38" s="11">
        <v>16.600000000000001</v>
      </c>
      <c r="J38" s="11">
        <v>0</v>
      </c>
      <c r="K38" s="11">
        <v>0</v>
      </c>
      <c r="L38" s="11">
        <v>0</v>
      </c>
      <c r="M38" s="11">
        <v>0</v>
      </c>
      <c r="N38" s="11">
        <v>21.6</v>
      </c>
      <c r="O38" s="9" t="s">
        <v>17</v>
      </c>
      <c r="P38" s="9" t="str">
        <f t="shared" si="0"/>
        <v>SI</v>
      </c>
      <c r="Q38" s="9" t="str">
        <f t="shared" si="1"/>
        <v xml:space="preserve">LOS OLIVOS
LOS OLIVOS
</v>
      </c>
      <c r="R38" s="9" t="str">
        <f t="shared" si="2"/>
        <v xml:space="preserve">1160114322U0
BHOLIVOS-9
</v>
      </c>
      <c r="S38" s="31" t="str">
        <f t="shared" si="3"/>
        <v>06/03/2024</v>
      </c>
      <c r="T38" s="9" t="str">
        <f t="shared" si="4"/>
        <v>31/12/2024</v>
      </c>
      <c r="U38" s="10" t="s">
        <v>97</v>
      </c>
      <c r="V38" s="9">
        <v>4882</v>
      </c>
      <c r="W38" s="10" t="s">
        <v>107</v>
      </c>
    </row>
    <row r="39" spans="2:23" ht="49.5" hidden="1" x14ac:dyDescent="0.25">
      <c r="B39" s="19" t="s">
        <v>20</v>
      </c>
      <c r="C39" s="9">
        <v>3</v>
      </c>
      <c r="D39" s="9">
        <v>3</v>
      </c>
      <c r="E39" s="12" t="s">
        <v>220</v>
      </c>
      <c r="F39" s="10" t="s">
        <v>54</v>
      </c>
      <c r="G39" s="11">
        <v>4</v>
      </c>
      <c r="H39" s="11">
        <v>2</v>
      </c>
      <c r="I39" s="11">
        <v>8</v>
      </c>
      <c r="J39" s="11">
        <v>5</v>
      </c>
      <c r="K39" s="11">
        <v>0</v>
      </c>
      <c r="L39" s="11">
        <v>0</v>
      </c>
      <c r="M39" s="11">
        <v>0</v>
      </c>
      <c r="N39" s="11">
        <v>19</v>
      </c>
      <c r="O39" s="9" t="s">
        <v>17</v>
      </c>
      <c r="P39" s="9" t="str">
        <f t="shared" si="0"/>
        <v>SI</v>
      </c>
      <c r="Q39" s="9" t="str">
        <f t="shared" si="1"/>
        <v xml:space="preserve">00622
</v>
      </c>
      <c r="R39" s="9" t="str">
        <f t="shared" si="2"/>
        <v xml:space="preserve">BH00622-2
</v>
      </c>
      <c r="S39" s="31" t="str">
        <f t="shared" si="3"/>
        <v>06/03/2024</v>
      </c>
      <c r="T39" s="9" t="str">
        <f t="shared" si="4"/>
        <v>31/12/2024</v>
      </c>
      <c r="U39" s="10" t="s">
        <v>97</v>
      </c>
      <c r="V39" s="9">
        <v>5502</v>
      </c>
      <c r="W39" s="10" t="s">
        <v>99</v>
      </c>
    </row>
    <row r="40" spans="2:23" ht="49.5" hidden="1" x14ac:dyDescent="0.25">
      <c r="B40" s="19" t="s">
        <v>20</v>
      </c>
      <c r="C40" s="9">
        <v>3</v>
      </c>
      <c r="D40" s="9">
        <v>4</v>
      </c>
      <c r="E40" s="12" t="s">
        <v>221</v>
      </c>
      <c r="F40" s="10" t="s">
        <v>55</v>
      </c>
      <c r="G40" s="11">
        <v>0</v>
      </c>
      <c r="H40" s="11">
        <v>3</v>
      </c>
      <c r="I40" s="11">
        <v>14</v>
      </c>
      <c r="J40" s="11">
        <v>0</v>
      </c>
      <c r="K40" s="11">
        <v>0</v>
      </c>
      <c r="L40" s="11">
        <v>0</v>
      </c>
      <c r="M40" s="11">
        <v>0</v>
      </c>
      <c r="N40" s="11">
        <v>17</v>
      </c>
      <c r="O40" s="9" t="s">
        <v>17</v>
      </c>
      <c r="P40" s="9" t="str">
        <f t="shared" si="0"/>
        <v>SI</v>
      </c>
      <c r="Q40" s="9" t="str">
        <f t="shared" si="1"/>
        <v xml:space="preserve">BILINGUE
BILINGUE
</v>
      </c>
      <c r="R40" s="9" t="str">
        <f t="shared" si="2"/>
        <v xml:space="preserve">1112314422U0
BHBILIN-3
</v>
      </c>
      <c r="S40" s="31" t="str">
        <f t="shared" si="3"/>
        <v>06/03/2024</v>
      </c>
      <c r="T40" s="9" t="str">
        <f t="shared" si="4"/>
        <v>31/12/2024</v>
      </c>
      <c r="U40" s="10" t="s">
        <v>97</v>
      </c>
      <c r="V40" s="9">
        <v>5301</v>
      </c>
      <c r="W40" s="10" t="s">
        <v>98</v>
      </c>
    </row>
    <row r="41" spans="2:23" ht="49.5" hidden="1" x14ac:dyDescent="0.25">
      <c r="B41" s="19" t="s">
        <v>20</v>
      </c>
      <c r="C41" s="9">
        <v>3</v>
      </c>
      <c r="D41" s="9">
        <v>5</v>
      </c>
      <c r="E41" s="12" t="s">
        <v>222</v>
      </c>
      <c r="F41" s="10" t="s">
        <v>56</v>
      </c>
      <c r="G41" s="11">
        <v>3</v>
      </c>
      <c r="H41" s="11">
        <v>1</v>
      </c>
      <c r="I41" s="11">
        <v>10</v>
      </c>
      <c r="J41" s="11">
        <v>0</v>
      </c>
      <c r="K41" s="11">
        <v>0</v>
      </c>
      <c r="L41" s="11">
        <v>0</v>
      </c>
      <c r="M41" s="11">
        <v>0</v>
      </c>
      <c r="N41" s="11">
        <v>14</v>
      </c>
      <c r="O41" s="9" t="s">
        <v>17</v>
      </c>
      <c r="P41" s="9" t="str">
        <f t="shared" ref="P41:P69" si="5">IFERROR(VLOOKUP($E41,MATEMATICAS,3,FALSE),"NO")</f>
        <v>SI</v>
      </c>
      <c r="Q41" s="9" t="str">
        <f t="shared" ref="Q41:Q69" si="6">IFERROR(VLOOKUP($E41,MATEMATICAS,5,FALSE),"NO")</f>
        <v xml:space="preserve">00957
</v>
      </c>
      <c r="R41" s="9" t="str">
        <f t="shared" ref="R41:R69" si="7">IFERROR(VLOOKUP($E41,MATEMATICAS,4,FALSE),"NO")</f>
        <v xml:space="preserve">BH00957-1
</v>
      </c>
      <c r="S41" s="31" t="str">
        <f t="shared" ref="S41:S69" si="8">IFERROR(VLOOKUP($E41,MATEMATICAS,6,FALSE),"NO")</f>
        <v>06/03/2024</v>
      </c>
      <c r="T41" s="9" t="str">
        <f t="shared" ref="T41:T69" si="9">IFERROR(VLOOKUP($E41,MATEMATICAS,8,FALSE),"NO")</f>
        <v>31/12/2024</v>
      </c>
      <c r="U41" s="10" t="s">
        <v>97</v>
      </c>
      <c r="V41" s="9">
        <v>5164</v>
      </c>
      <c r="W41" s="10" t="s">
        <v>98</v>
      </c>
    </row>
    <row r="42" spans="2:23" ht="49.5" hidden="1" x14ac:dyDescent="0.25">
      <c r="B42" s="19" t="s">
        <v>20</v>
      </c>
      <c r="C42" s="9">
        <v>3</v>
      </c>
      <c r="D42" s="9">
        <v>6</v>
      </c>
      <c r="E42" s="12" t="s">
        <v>223</v>
      </c>
      <c r="F42" s="10" t="s">
        <v>57</v>
      </c>
      <c r="G42" s="11">
        <v>3</v>
      </c>
      <c r="H42" s="11">
        <v>1</v>
      </c>
      <c r="I42" s="11">
        <v>7</v>
      </c>
      <c r="J42" s="11">
        <v>0</v>
      </c>
      <c r="K42" s="11">
        <v>0</v>
      </c>
      <c r="L42" s="11">
        <v>0</v>
      </c>
      <c r="M42" s="11">
        <v>0</v>
      </c>
      <c r="N42" s="11">
        <v>11</v>
      </c>
      <c r="O42" s="9" t="s">
        <v>17</v>
      </c>
      <c r="P42" s="9" t="str">
        <f t="shared" si="5"/>
        <v>NO</v>
      </c>
      <c r="Q42" s="9" t="str">
        <f t="shared" si="6"/>
        <v>NO</v>
      </c>
      <c r="R42" s="9" t="str">
        <f t="shared" si="7"/>
        <v>NO</v>
      </c>
      <c r="S42" s="32" t="str">
        <f t="shared" si="8"/>
        <v>NO</v>
      </c>
      <c r="T42" s="9" t="str">
        <f t="shared" si="9"/>
        <v>NO</v>
      </c>
      <c r="U42" s="10" t="s">
        <v>97</v>
      </c>
      <c r="V42" s="9">
        <v>5253</v>
      </c>
      <c r="W42" s="10"/>
    </row>
    <row r="43" spans="2:23" ht="49.5" hidden="1" x14ac:dyDescent="0.25">
      <c r="B43" s="19" t="s">
        <v>20</v>
      </c>
      <c r="C43" s="9">
        <v>3</v>
      </c>
      <c r="D43" s="9">
        <v>7</v>
      </c>
      <c r="E43" s="12" t="s">
        <v>224</v>
      </c>
      <c r="F43" s="10" t="s">
        <v>58</v>
      </c>
      <c r="G43" s="11">
        <v>3</v>
      </c>
      <c r="H43" s="11">
        <v>2</v>
      </c>
      <c r="I43" s="11">
        <v>6</v>
      </c>
      <c r="J43" s="11">
        <v>0</v>
      </c>
      <c r="K43" s="11">
        <v>0</v>
      </c>
      <c r="L43" s="11">
        <v>0</v>
      </c>
      <c r="M43" s="11">
        <v>0</v>
      </c>
      <c r="N43" s="11">
        <v>11</v>
      </c>
      <c r="O43" s="9" t="s">
        <v>17</v>
      </c>
      <c r="P43" s="9" t="str">
        <f t="shared" si="5"/>
        <v>SI</v>
      </c>
      <c r="Q43" s="9" t="str">
        <f t="shared" si="6"/>
        <v xml:space="preserve">00170
</v>
      </c>
      <c r="R43" s="9" t="str">
        <f t="shared" si="7"/>
        <v xml:space="preserve">BH00170-1
</v>
      </c>
      <c r="S43" s="31" t="str">
        <f t="shared" si="8"/>
        <v>06/03/2024</v>
      </c>
      <c r="T43" s="9" t="str">
        <f t="shared" si="9"/>
        <v>31/12/2024</v>
      </c>
      <c r="U43" s="10" t="s">
        <v>97</v>
      </c>
      <c r="V43" s="9">
        <v>5175</v>
      </c>
      <c r="W43" s="10" t="s">
        <v>109</v>
      </c>
    </row>
    <row r="44" spans="2:23" ht="49.5" hidden="1" x14ac:dyDescent="0.25">
      <c r="B44" s="19" t="s">
        <v>20</v>
      </c>
      <c r="C44" s="9">
        <v>3</v>
      </c>
      <c r="D44" s="9">
        <v>8</v>
      </c>
      <c r="E44" s="12" t="s">
        <v>225</v>
      </c>
      <c r="F44" s="10" t="s">
        <v>59</v>
      </c>
      <c r="G44" s="11">
        <v>1</v>
      </c>
      <c r="H44" s="11">
        <v>2</v>
      </c>
      <c r="I44" s="11">
        <v>5</v>
      </c>
      <c r="J44" s="11">
        <v>0</v>
      </c>
      <c r="K44" s="11">
        <v>0</v>
      </c>
      <c r="L44" s="11">
        <v>0</v>
      </c>
      <c r="M44" s="11">
        <v>0</v>
      </c>
      <c r="N44" s="11">
        <v>8</v>
      </c>
      <c r="O44" s="9" t="s">
        <v>17</v>
      </c>
      <c r="P44" s="9" t="str">
        <f t="shared" si="5"/>
        <v>NO</v>
      </c>
      <c r="Q44" s="9" t="str">
        <f t="shared" si="6"/>
        <v>NO</v>
      </c>
      <c r="R44" s="9" t="str">
        <f t="shared" si="7"/>
        <v>NO</v>
      </c>
      <c r="S44" s="32" t="str">
        <f t="shared" si="8"/>
        <v>NO</v>
      </c>
      <c r="T44" s="9" t="str">
        <f t="shared" si="9"/>
        <v>NO</v>
      </c>
      <c r="U44" s="10" t="s">
        <v>97</v>
      </c>
      <c r="V44" s="9">
        <v>5465</v>
      </c>
      <c r="W44" s="10" t="s">
        <v>100</v>
      </c>
    </row>
    <row r="45" spans="2:23" ht="49.5" hidden="1" x14ac:dyDescent="0.25">
      <c r="B45" s="19" t="s">
        <v>20</v>
      </c>
      <c r="C45" s="9">
        <v>3</v>
      </c>
      <c r="D45" s="9">
        <v>9</v>
      </c>
      <c r="E45" s="12" t="s">
        <v>226</v>
      </c>
      <c r="F45" s="10" t="s">
        <v>60</v>
      </c>
      <c r="G45" s="11">
        <v>1</v>
      </c>
      <c r="H45" s="11">
        <v>2</v>
      </c>
      <c r="I45" s="11">
        <v>3.7</v>
      </c>
      <c r="J45" s="11">
        <v>0</v>
      </c>
      <c r="K45" s="11">
        <v>1.01</v>
      </c>
      <c r="L45" s="11">
        <v>0</v>
      </c>
      <c r="M45" s="11">
        <v>0</v>
      </c>
      <c r="N45" s="11">
        <v>7.7050000000000001</v>
      </c>
      <c r="O45" s="9" t="s">
        <v>17</v>
      </c>
      <c r="P45" s="9" t="str">
        <f t="shared" si="5"/>
        <v>NO</v>
      </c>
      <c r="Q45" s="9" t="str">
        <f t="shared" si="6"/>
        <v>NO</v>
      </c>
      <c r="R45" s="9" t="str">
        <f t="shared" si="7"/>
        <v>NO</v>
      </c>
      <c r="S45" s="32" t="str">
        <f t="shared" si="8"/>
        <v>NO</v>
      </c>
      <c r="T45" s="9" t="str">
        <f t="shared" si="9"/>
        <v>NO</v>
      </c>
      <c r="U45" s="10" t="s">
        <v>97</v>
      </c>
      <c r="V45" s="9">
        <v>5151</v>
      </c>
      <c r="W45" s="10" t="s">
        <v>101</v>
      </c>
    </row>
    <row r="46" spans="2:23" ht="66" hidden="1" x14ac:dyDescent="0.25">
      <c r="B46" s="19" t="s">
        <v>20</v>
      </c>
      <c r="C46" s="9">
        <v>3</v>
      </c>
      <c r="D46" s="9">
        <v>10</v>
      </c>
      <c r="E46" s="12" t="s">
        <v>227</v>
      </c>
      <c r="F46" s="10" t="s">
        <v>61</v>
      </c>
      <c r="G46" s="11">
        <v>0</v>
      </c>
      <c r="H46" s="11">
        <v>1</v>
      </c>
      <c r="I46" s="11">
        <v>6.6</v>
      </c>
      <c r="J46" s="11">
        <v>0</v>
      </c>
      <c r="K46" s="11">
        <v>0</v>
      </c>
      <c r="L46" s="11">
        <v>0</v>
      </c>
      <c r="M46" s="11">
        <v>0</v>
      </c>
      <c r="N46" s="11">
        <v>7.6</v>
      </c>
      <c r="O46" s="9" t="s">
        <v>17</v>
      </c>
      <c r="P46" s="9" t="str">
        <f t="shared" si="5"/>
        <v>SI</v>
      </c>
      <c r="Q46" s="9" t="str">
        <f t="shared" si="6"/>
        <v xml:space="preserve">ABRAHAN VALDELOMAR PINTO
</v>
      </c>
      <c r="R46" s="9" t="str">
        <f t="shared" si="7"/>
        <v xml:space="preserve">BHAVP-1
</v>
      </c>
      <c r="S46" s="31" t="str">
        <f t="shared" si="8"/>
        <v>06/03/2024</v>
      </c>
      <c r="T46" s="9" t="str">
        <f t="shared" si="9"/>
        <v>31/12/2024</v>
      </c>
      <c r="U46" s="10" t="s">
        <v>97</v>
      </c>
      <c r="V46" s="9">
        <v>5021</v>
      </c>
      <c r="W46" s="10" t="s">
        <v>98</v>
      </c>
    </row>
    <row r="47" spans="2:23" ht="49.5" hidden="1" x14ac:dyDescent="0.25">
      <c r="B47" s="19" t="s">
        <v>20</v>
      </c>
      <c r="C47" s="9">
        <v>3</v>
      </c>
      <c r="D47" s="9">
        <v>11</v>
      </c>
      <c r="E47" s="12" t="s">
        <v>228</v>
      </c>
      <c r="F47" s="10" t="s">
        <v>62</v>
      </c>
      <c r="G47" s="11">
        <v>3</v>
      </c>
      <c r="H47" s="11">
        <v>2</v>
      </c>
      <c r="I47" s="11">
        <v>2.4</v>
      </c>
      <c r="J47" s="11">
        <v>0</v>
      </c>
      <c r="K47" s="11">
        <v>0</v>
      </c>
      <c r="L47" s="11">
        <v>0</v>
      </c>
      <c r="M47" s="11">
        <v>0</v>
      </c>
      <c r="N47" s="11">
        <v>7.4</v>
      </c>
      <c r="O47" s="9" t="s">
        <v>17</v>
      </c>
      <c r="P47" s="9" t="str">
        <f t="shared" si="5"/>
        <v>SI</v>
      </c>
      <c r="Q47" s="9" t="str">
        <f t="shared" si="6"/>
        <v xml:space="preserve">00623
</v>
      </c>
      <c r="R47" s="9" t="str">
        <f t="shared" si="7"/>
        <v xml:space="preserve">BH00623-5
</v>
      </c>
      <c r="S47" s="31" t="str">
        <f t="shared" si="8"/>
        <v>06/03/2024</v>
      </c>
      <c r="T47" s="9" t="str">
        <f t="shared" si="9"/>
        <v>31/12/2024</v>
      </c>
      <c r="U47" s="10" t="s">
        <v>97</v>
      </c>
      <c r="V47" s="9">
        <v>4860</v>
      </c>
      <c r="W47" s="10"/>
    </row>
    <row r="48" spans="2:23" ht="49.5" hidden="1" x14ac:dyDescent="0.25">
      <c r="B48" s="19" t="s">
        <v>20</v>
      </c>
      <c r="C48" s="9">
        <v>3</v>
      </c>
      <c r="D48" s="9">
        <v>12</v>
      </c>
      <c r="E48" s="12" t="s">
        <v>229</v>
      </c>
      <c r="F48" s="10" t="s">
        <v>63</v>
      </c>
      <c r="G48" s="11">
        <v>0</v>
      </c>
      <c r="H48" s="11">
        <v>1.5</v>
      </c>
      <c r="I48" s="11">
        <v>4.4000000000000004</v>
      </c>
      <c r="J48" s="11">
        <v>0</v>
      </c>
      <c r="K48" s="11">
        <v>0</v>
      </c>
      <c r="L48" s="11">
        <v>0</v>
      </c>
      <c r="M48" s="11">
        <v>0</v>
      </c>
      <c r="N48" s="11">
        <v>5.9</v>
      </c>
      <c r="O48" s="9" t="s">
        <v>17</v>
      </c>
      <c r="P48" s="9" t="str">
        <f t="shared" si="5"/>
        <v>SI</v>
      </c>
      <c r="Q48" s="9" t="str">
        <f t="shared" si="6"/>
        <v xml:space="preserve">00108
00108
</v>
      </c>
      <c r="R48" s="9" t="str">
        <f t="shared" si="7"/>
        <v xml:space="preserve">1121814111U9
BH00108-3
</v>
      </c>
      <c r="S48" s="31" t="str">
        <f t="shared" si="8"/>
        <v>06/03/2024</v>
      </c>
      <c r="T48" s="9" t="str">
        <f t="shared" si="9"/>
        <v>31/12/2024</v>
      </c>
      <c r="U48" s="10" t="s">
        <v>97</v>
      </c>
      <c r="V48" s="9">
        <v>5156</v>
      </c>
      <c r="W48" s="10" t="s">
        <v>98</v>
      </c>
    </row>
    <row r="49" spans="2:23" ht="49.5" hidden="1" x14ac:dyDescent="0.25">
      <c r="B49" s="19" t="s">
        <v>20</v>
      </c>
      <c r="C49" s="9">
        <v>3</v>
      </c>
      <c r="D49" s="9">
        <v>13</v>
      </c>
      <c r="E49" s="12" t="s">
        <v>230</v>
      </c>
      <c r="F49" s="10" t="s">
        <v>64</v>
      </c>
      <c r="G49" s="11">
        <v>5</v>
      </c>
      <c r="H49" s="11">
        <v>0.5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5.5</v>
      </c>
      <c r="O49" s="9" t="s">
        <v>17</v>
      </c>
      <c r="P49" s="9" t="str">
        <f t="shared" si="5"/>
        <v>NO</v>
      </c>
      <c r="Q49" s="9" t="str">
        <f t="shared" si="6"/>
        <v>NO</v>
      </c>
      <c r="R49" s="9" t="str">
        <f t="shared" si="7"/>
        <v>NO</v>
      </c>
      <c r="S49" s="32" t="str">
        <f t="shared" si="8"/>
        <v>NO</v>
      </c>
      <c r="T49" s="9" t="str">
        <f t="shared" si="9"/>
        <v>NO</v>
      </c>
      <c r="U49" s="10" t="s">
        <v>97</v>
      </c>
      <c r="V49" s="9">
        <v>5125</v>
      </c>
      <c r="W49" s="10" t="s">
        <v>111</v>
      </c>
    </row>
    <row r="50" spans="2:23" ht="49.5" hidden="1" x14ac:dyDescent="0.25">
      <c r="B50" s="19" t="s">
        <v>20</v>
      </c>
      <c r="C50" s="9">
        <v>3</v>
      </c>
      <c r="D50" s="9">
        <v>14</v>
      </c>
      <c r="E50" s="12" t="s">
        <v>231</v>
      </c>
      <c r="F50" s="10" t="s">
        <v>65</v>
      </c>
      <c r="G50" s="11">
        <v>4</v>
      </c>
      <c r="H50" s="11">
        <v>0</v>
      </c>
      <c r="I50" s="11">
        <v>1.4</v>
      </c>
      <c r="J50" s="11">
        <v>0</v>
      </c>
      <c r="K50" s="11">
        <v>0</v>
      </c>
      <c r="L50" s="11">
        <v>0</v>
      </c>
      <c r="M50" s="11">
        <v>0</v>
      </c>
      <c r="N50" s="11">
        <v>5.4</v>
      </c>
      <c r="O50" s="9" t="s">
        <v>17</v>
      </c>
      <c r="P50" s="9" t="str">
        <f t="shared" si="5"/>
        <v>NO</v>
      </c>
      <c r="Q50" s="9" t="str">
        <f t="shared" si="6"/>
        <v>NO</v>
      </c>
      <c r="R50" s="9" t="str">
        <f t="shared" si="7"/>
        <v>NO</v>
      </c>
      <c r="S50" s="32" t="str">
        <f t="shared" si="8"/>
        <v>NO</v>
      </c>
      <c r="T50" s="9" t="str">
        <f t="shared" si="9"/>
        <v>NO</v>
      </c>
      <c r="U50" s="10" t="s">
        <v>97</v>
      </c>
      <c r="V50" s="9">
        <v>5026</v>
      </c>
      <c r="W50" s="10" t="s">
        <v>102</v>
      </c>
    </row>
    <row r="51" spans="2:23" ht="49.5" hidden="1" x14ac:dyDescent="0.25">
      <c r="B51" s="19" t="s">
        <v>20</v>
      </c>
      <c r="C51" s="9">
        <v>3</v>
      </c>
      <c r="D51" s="9">
        <v>15</v>
      </c>
      <c r="E51" s="12" t="s">
        <v>232</v>
      </c>
      <c r="F51" s="10" t="s">
        <v>66</v>
      </c>
      <c r="G51" s="11">
        <v>3</v>
      </c>
      <c r="H51" s="11">
        <v>2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5</v>
      </c>
      <c r="O51" s="9" t="s">
        <v>17</v>
      </c>
      <c r="P51" s="9" t="str">
        <f t="shared" si="5"/>
        <v>SI</v>
      </c>
      <c r="Q51" s="9" t="str">
        <f t="shared" si="6"/>
        <v xml:space="preserve">01031
</v>
      </c>
      <c r="R51" s="9">
        <f t="shared" si="7"/>
        <v>621401218417</v>
      </c>
      <c r="S51" s="31" t="str">
        <f t="shared" si="8"/>
        <v>06/03/2024</v>
      </c>
      <c r="T51" s="9" t="str">
        <f t="shared" si="9"/>
        <v>31/12/2024</v>
      </c>
      <c r="U51" s="10" t="s">
        <v>97</v>
      </c>
      <c r="V51" s="9">
        <v>4900</v>
      </c>
      <c r="W51" s="10" t="s">
        <v>103</v>
      </c>
    </row>
    <row r="52" spans="2:23" ht="49.5" hidden="1" x14ac:dyDescent="0.25">
      <c r="B52" s="19" t="s">
        <v>20</v>
      </c>
      <c r="C52" s="9">
        <v>3</v>
      </c>
      <c r="D52" s="9">
        <v>16</v>
      </c>
      <c r="E52" s="12" t="s">
        <v>233</v>
      </c>
      <c r="F52" s="10" t="s">
        <v>67</v>
      </c>
      <c r="G52" s="11">
        <v>3</v>
      </c>
      <c r="H52" s="11">
        <v>2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5</v>
      </c>
      <c r="O52" s="9" t="s">
        <v>17</v>
      </c>
      <c r="P52" s="9" t="str">
        <f t="shared" si="5"/>
        <v>NO</v>
      </c>
      <c r="Q52" s="9" t="str">
        <f t="shared" si="6"/>
        <v>NO</v>
      </c>
      <c r="R52" s="9" t="str">
        <f t="shared" si="7"/>
        <v>NO</v>
      </c>
      <c r="S52" s="32" t="str">
        <f t="shared" si="8"/>
        <v>NO</v>
      </c>
      <c r="T52" s="9" t="str">
        <f t="shared" si="9"/>
        <v>NO</v>
      </c>
      <c r="U52" s="10" t="s">
        <v>97</v>
      </c>
      <c r="V52" s="9">
        <v>5209</v>
      </c>
      <c r="W52" s="10" t="s">
        <v>98</v>
      </c>
    </row>
    <row r="53" spans="2:23" ht="49.5" hidden="1" x14ac:dyDescent="0.25">
      <c r="B53" s="19" t="s">
        <v>20</v>
      </c>
      <c r="C53" s="9">
        <v>3</v>
      </c>
      <c r="D53" s="9">
        <v>17</v>
      </c>
      <c r="E53" s="12" t="s">
        <v>68</v>
      </c>
      <c r="F53" s="10" t="s">
        <v>69</v>
      </c>
      <c r="G53" s="11">
        <v>3</v>
      </c>
      <c r="H53" s="11">
        <v>0</v>
      </c>
      <c r="I53" s="11">
        <v>1.6</v>
      </c>
      <c r="J53" s="11">
        <v>0</v>
      </c>
      <c r="K53" s="11">
        <v>0</v>
      </c>
      <c r="L53" s="11">
        <v>0</v>
      </c>
      <c r="M53" s="11">
        <v>0</v>
      </c>
      <c r="N53" s="11">
        <v>4.5999999999999996</v>
      </c>
      <c r="O53" s="9" t="s">
        <v>17</v>
      </c>
      <c r="P53" s="9" t="str">
        <f t="shared" si="5"/>
        <v>SI</v>
      </c>
      <c r="Q53" s="9" t="str">
        <f t="shared" si="6"/>
        <v xml:space="preserve">POSIC
</v>
      </c>
      <c r="R53" s="9" t="str">
        <f t="shared" si="7"/>
        <v xml:space="preserve">1173214212U5
</v>
      </c>
      <c r="S53" s="30" t="str">
        <f t="shared" si="8"/>
        <v>27/03/2024</v>
      </c>
      <c r="T53" s="9" t="str">
        <f t="shared" si="9"/>
        <v>31/12/2024</v>
      </c>
      <c r="U53" s="10" t="s">
        <v>97</v>
      </c>
      <c r="V53" s="9">
        <v>5356</v>
      </c>
      <c r="W53" s="10"/>
    </row>
    <row r="54" spans="2:23" ht="49.5" hidden="1" x14ac:dyDescent="0.25">
      <c r="B54" s="19" t="s">
        <v>20</v>
      </c>
      <c r="C54" s="9">
        <v>3</v>
      </c>
      <c r="D54" s="9">
        <v>18</v>
      </c>
      <c r="E54" s="12" t="s">
        <v>234</v>
      </c>
      <c r="F54" s="10" t="s">
        <v>70</v>
      </c>
      <c r="G54" s="11">
        <v>4</v>
      </c>
      <c r="H54" s="11">
        <v>0.5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4.5</v>
      </c>
      <c r="O54" s="9" t="s">
        <v>17</v>
      </c>
      <c r="P54" s="9" t="str">
        <f t="shared" si="5"/>
        <v>NO</v>
      </c>
      <c r="Q54" s="9" t="str">
        <f t="shared" si="6"/>
        <v>NO</v>
      </c>
      <c r="R54" s="9" t="str">
        <f t="shared" si="7"/>
        <v>NO</v>
      </c>
      <c r="S54" s="32" t="str">
        <f t="shared" si="8"/>
        <v>NO</v>
      </c>
      <c r="T54" s="9" t="str">
        <f t="shared" si="9"/>
        <v>NO</v>
      </c>
      <c r="U54" s="10" t="s">
        <v>97</v>
      </c>
      <c r="V54" s="9">
        <v>5475</v>
      </c>
      <c r="W54" s="10"/>
    </row>
    <row r="55" spans="2:23" ht="148.5" hidden="1" x14ac:dyDescent="0.25">
      <c r="B55" s="19" t="s">
        <v>20</v>
      </c>
      <c r="C55" s="9">
        <v>3</v>
      </c>
      <c r="D55" s="9">
        <v>19</v>
      </c>
      <c r="E55" s="12" t="s">
        <v>235</v>
      </c>
      <c r="F55" s="10" t="s">
        <v>71</v>
      </c>
      <c r="G55" s="11">
        <v>3</v>
      </c>
      <c r="H55" s="11">
        <v>1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4</v>
      </c>
      <c r="O55" s="9" t="s">
        <v>17</v>
      </c>
      <c r="P55" s="9" t="str">
        <f t="shared" si="5"/>
        <v>SI</v>
      </c>
      <c r="Q55" s="9" t="str">
        <f t="shared" si="6"/>
        <v xml:space="preserve">00536 MANUEL SEGUNDO DEL AGUILA VELASQUEZ
00536 MANUEL SEGUNDO DEL AGUILA VELASQUEZ
</v>
      </c>
      <c r="R55" s="9" t="str">
        <f t="shared" si="7"/>
        <v xml:space="preserve">TZE231000001
TZE231000001
</v>
      </c>
      <c r="S55" s="31" t="str">
        <f t="shared" si="8"/>
        <v>06/03/2024</v>
      </c>
      <c r="T55" s="9" t="str">
        <f t="shared" si="9"/>
        <v>30/04/2024</v>
      </c>
      <c r="U55" s="10" t="s">
        <v>97</v>
      </c>
      <c r="V55" s="9">
        <v>4962</v>
      </c>
      <c r="W55" s="10" t="s">
        <v>98</v>
      </c>
    </row>
    <row r="56" spans="2:23" ht="49.5" hidden="1" x14ac:dyDescent="0.25">
      <c r="B56" s="19" t="s">
        <v>20</v>
      </c>
      <c r="C56" s="9">
        <v>3</v>
      </c>
      <c r="D56" s="9">
        <v>20</v>
      </c>
      <c r="E56" s="12" t="s">
        <v>236</v>
      </c>
      <c r="F56" s="10" t="s">
        <v>72</v>
      </c>
      <c r="G56" s="11">
        <v>0</v>
      </c>
      <c r="H56" s="11">
        <v>2</v>
      </c>
      <c r="I56" s="11">
        <v>0</v>
      </c>
      <c r="J56" s="11">
        <v>2</v>
      </c>
      <c r="K56" s="11">
        <v>0</v>
      </c>
      <c r="L56" s="11">
        <v>0</v>
      </c>
      <c r="M56" s="11">
        <v>0</v>
      </c>
      <c r="N56" s="11">
        <v>4</v>
      </c>
      <c r="O56" s="9" t="s">
        <v>17</v>
      </c>
      <c r="P56" s="9" t="str">
        <f t="shared" si="5"/>
        <v>NO</v>
      </c>
      <c r="Q56" s="9" t="str">
        <f t="shared" si="6"/>
        <v>NO</v>
      </c>
      <c r="R56" s="9" t="str">
        <f t="shared" si="7"/>
        <v>NO</v>
      </c>
      <c r="S56" s="32" t="str">
        <f t="shared" si="8"/>
        <v>NO</v>
      </c>
      <c r="T56" s="9" t="str">
        <f t="shared" si="9"/>
        <v>NO</v>
      </c>
      <c r="U56" s="10" t="s">
        <v>97</v>
      </c>
      <c r="V56" s="9">
        <v>4942</v>
      </c>
      <c r="W56" s="10"/>
    </row>
    <row r="57" spans="2:23" ht="49.5" hidden="1" x14ac:dyDescent="0.25">
      <c r="B57" s="19" t="s">
        <v>20</v>
      </c>
      <c r="C57" s="9">
        <v>3</v>
      </c>
      <c r="D57" s="9">
        <v>21</v>
      </c>
      <c r="E57" s="12" t="s">
        <v>237</v>
      </c>
      <c r="F57" s="10" t="s">
        <v>73</v>
      </c>
      <c r="G57" s="11">
        <v>3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3</v>
      </c>
      <c r="O57" s="9" t="s">
        <v>17</v>
      </c>
      <c r="P57" s="9" t="str">
        <f t="shared" si="5"/>
        <v>NO</v>
      </c>
      <c r="Q57" s="9" t="str">
        <f t="shared" si="6"/>
        <v>NO</v>
      </c>
      <c r="R57" s="9" t="str">
        <f t="shared" si="7"/>
        <v>NO</v>
      </c>
      <c r="S57" s="32" t="str">
        <f t="shared" si="8"/>
        <v>NO</v>
      </c>
      <c r="T57" s="9" t="str">
        <f t="shared" si="9"/>
        <v>NO</v>
      </c>
      <c r="U57" s="10" t="s">
        <v>97</v>
      </c>
      <c r="V57" s="9">
        <v>5496</v>
      </c>
      <c r="W57" s="10"/>
    </row>
    <row r="58" spans="2:23" ht="49.5" hidden="1" x14ac:dyDescent="0.25">
      <c r="B58" s="19" t="s">
        <v>20</v>
      </c>
      <c r="C58" s="9">
        <v>3</v>
      </c>
      <c r="D58" s="9">
        <v>22</v>
      </c>
      <c r="E58" s="12" t="s">
        <v>238</v>
      </c>
      <c r="F58" s="10" t="s">
        <v>74</v>
      </c>
      <c r="G58" s="11">
        <v>0</v>
      </c>
      <c r="H58" s="11">
        <v>1.5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1.5</v>
      </c>
      <c r="O58" s="9" t="s">
        <v>17</v>
      </c>
      <c r="P58" s="9" t="str">
        <f t="shared" si="5"/>
        <v>NO</v>
      </c>
      <c r="Q58" s="9" t="str">
        <f t="shared" si="6"/>
        <v>NO</v>
      </c>
      <c r="R58" s="9" t="str">
        <f t="shared" si="7"/>
        <v>NO</v>
      </c>
      <c r="S58" s="32" t="str">
        <f t="shared" si="8"/>
        <v>NO</v>
      </c>
      <c r="T58" s="9" t="str">
        <f t="shared" si="9"/>
        <v>NO</v>
      </c>
      <c r="U58" s="10" t="s">
        <v>97</v>
      </c>
      <c r="V58" s="9">
        <v>5433</v>
      </c>
      <c r="W58" s="10"/>
    </row>
    <row r="59" spans="2:23" ht="49.5" hidden="1" x14ac:dyDescent="0.25">
      <c r="B59" s="19" t="s">
        <v>20</v>
      </c>
      <c r="C59" s="9">
        <v>3</v>
      </c>
      <c r="D59" s="9">
        <v>23</v>
      </c>
      <c r="E59" s="12" t="s">
        <v>239</v>
      </c>
      <c r="F59" s="10" t="s">
        <v>75</v>
      </c>
      <c r="G59" s="11">
        <v>0</v>
      </c>
      <c r="H59" s="11">
        <v>1.5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1.5</v>
      </c>
      <c r="O59" s="9" t="s">
        <v>17</v>
      </c>
      <c r="P59" s="9" t="str">
        <f t="shared" si="5"/>
        <v>SI</v>
      </c>
      <c r="Q59" s="9" t="str">
        <f t="shared" si="6"/>
        <v xml:space="preserve">00906
</v>
      </c>
      <c r="R59" s="9" t="str">
        <f t="shared" si="7"/>
        <v xml:space="preserve">BH00906-1
</v>
      </c>
      <c r="S59" s="30" t="str">
        <f t="shared" si="8"/>
        <v>27/03/2024</v>
      </c>
      <c r="T59" s="9" t="str">
        <f t="shared" si="9"/>
        <v>31/12/2024</v>
      </c>
      <c r="U59" s="10" t="s">
        <v>97</v>
      </c>
      <c r="V59" s="9">
        <v>5367</v>
      </c>
      <c r="W59" s="10" t="s">
        <v>114</v>
      </c>
    </row>
    <row r="60" spans="2:23" ht="49.5" hidden="1" x14ac:dyDescent="0.25">
      <c r="B60" s="47" t="s">
        <v>20</v>
      </c>
      <c r="C60" s="32">
        <v>3</v>
      </c>
      <c r="D60" s="32">
        <v>24</v>
      </c>
      <c r="E60" s="48" t="s">
        <v>240</v>
      </c>
      <c r="F60" s="49" t="s">
        <v>76</v>
      </c>
      <c r="G60" s="50">
        <v>0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  <c r="M60" s="50">
        <v>0</v>
      </c>
      <c r="N60" s="50">
        <v>0</v>
      </c>
      <c r="O60" s="32" t="s">
        <v>17</v>
      </c>
      <c r="P60" s="32" t="str">
        <f t="shared" si="5"/>
        <v>NO</v>
      </c>
      <c r="Q60" s="32" t="str">
        <f t="shared" si="6"/>
        <v>NO</v>
      </c>
      <c r="R60" s="32" t="str">
        <f t="shared" si="7"/>
        <v>NO</v>
      </c>
      <c r="S60" s="32" t="str">
        <f t="shared" si="8"/>
        <v>NO</v>
      </c>
      <c r="T60" s="32" t="str">
        <f t="shared" si="9"/>
        <v>NO</v>
      </c>
      <c r="U60" s="49" t="s">
        <v>97</v>
      </c>
      <c r="V60" s="32">
        <v>5490</v>
      </c>
      <c r="W60" s="49" t="s">
        <v>98</v>
      </c>
    </row>
    <row r="61" spans="2:23" ht="49.5" hidden="1" x14ac:dyDescent="0.25">
      <c r="B61" s="39" t="s">
        <v>20</v>
      </c>
      <c r="C61" s="30">
        <v>4</v>
      </c>
      <c r="D61" s="30">
        <v>1</v>
      </c>
      <c r="E61" s="38" t="s">
        <v>241</v>
      </c>
      <c r="F61" s="40" t="s">
        <v>77</v>
      </c>
      <c r="G61" s="41">
        <v>3</v>
      </c>
      <c r="H61" s="41">
        <v>2</v>
      </c>
      <c r="I61" s="41">
        <v>14.4</v>
      </c>
      <c r="J61" s="41">
        <v>2</v>
      </c>
      <c r="K61" s="41">
        <v>0</v>
      </c>
      <c r="L61" s="41">
        <v>2.14</v>
      </c>
      <c r="M61" s="41">
        <v>0</v>
      </c>
      <c r="N61" s="41">
        <v>23.54</v>
      </c>
      <c r="O61" s="30" t="s">
        <v>17</v>
      </c>
      <c r="P61" s="30" t="str">
        <f t="shared" si="5"/>
        <v>NO</v>
      </c>
      <c r="Q61" s="30" t="str">
        <f t="shared" si="6"/>
        <v>NO</v>
      </c>
      <c r="R61" s="30" t="str">
        <f t="shared" si="7"/>
        <v>NO</v>
      </c>
      <c r="S61" s="30" t="str">
        <f t="shared" si="8"/>
        <v>NO</v>
      </c>
      <c r="T61" s="30" t="str">
        <f t="shared" si="9"/>
        <v>NO</v>
      </c>
      <c r="U61" s="40" t="s">
        <v>97</v>
      </c>
      <c r="V61" s="30">
        <v>5463</v>
      </c>
      <c r="W61" s="40" t="s">
        <v>106</v>
      </c>
    </row>
    <row r="62" spans="2:23" ht="49.5" x14ac:dyDescent="0.25">
      <c r="B62" s="19" t="s">
        <v>20</v>
      </c>
      <c r="C62" s="33">
        <v>4</v>
      </c>
      <c r="D62" s="33">
        <v>2</v>
      </c>
      <c r="E62" s="35" t="s">
        <v>242</v>
      </c>
      <c r="F62" s="36" t="s">
        <v>78</v>
      </c>
      <c r="G62" s="37">
        <v>5</v>
      </c>
      <c r="H62" s="37">
        <v>2</v>
      </c>
      <c r="I62" s="37">
        <v>9.1</v>
      </c>
      <c r="J62" s="37">
        <v>0</v>
      </c>
      <c r="K62" s="37">
        <v>0</v>
      </c>
      <c r="L62" s="37">
        <v>0</v>
      </c>
      <c r="M62" s="37">
        <v>0</v>
      </c>
      <c r="N62" s="37">
        <v>16.100000000000001</v>
      </c>
      <c r="O62" s="33" t="s">
        <v>17</v>
      </c>
      <c r="P62" s="33" t="str">
        <f t="shared" si="5"/>
        <v>NO</v>
      </c>
      <c r="Q62" s="33" t="str">
        <f t="shared" si="6"/>
        <v>NO</v>
      </c>
      <c r="R62" s="33" t="str">
        <f t="shared" si="7"/>
        <v>NO</v>
      </c>
      <c r="S62" s="33" t="str">
        <f t="shared" si="8"/>
        <v>NO</v>
      </c>
      <c r="T62" s="33" t="str">
        <f t="shared" si="9"/>
        <v>NO</v>
      </c>
      <c r="U62" s="36" t="s">
        <v>97</v>
      </c>
      <c r="V62" s="33">
        <v>4943</v>
      </c>
      <c r="W62" s="36"/>
    </row>
    <row r="63" spans="2:23" ht="49.5" x14ac:dyDescent="0.25">
      <c r="B63" s="19" t="s">
        <v>20</v>
      </c>
      <c r="C63" s="33">
        <v>4</v>
      </c>
      <c r="D63" s="33">
        <v>3</v>
      </c>
      <c r="E63" s="35" t="s">
        <v>243</v>
      </c>
      <c r="F63" s="36" t="s">
        <v>79</v>
      </c>
      <c r="G63" s="37">
        <v>5</v>
      </c>
      <c r="H63" s="37">
        <v>2</v>
      </c>
      <c r="I63" s="37">
        <v>5.3</v>
      </c>
      <c r="J63" s="37">
        <v>0</v>
      </c>
      <c r="K63" s="37">
        <v>0</v>
      </c>
      <c r="L63" s="37">
        <v>0</v>
      </c>
      <c r="M63" s="37">
        <v>0</v>
      </c>
      <c r="N63" s="37">
        <v>12.3</v>
      </c>
      <c r="O63" s="33" t="s">
        <v>17</v>
      </c>
      <c r="P63" s="33" t="str">
        <f t="shared" si="5"/>
        <v>NO</v>
      </c>
      <c r="Q63" s="33" t="str">
        <f t="shared" si="6"/>
        <v>NO</v>
      </c>
      <c r="R63" s="33" t="str">
        <f t="shared" si="7"/>
        <v>NO</v>
      </c>
      <c r="S63" s="33" t="str">
        <f t="shared" si="8"/>
        <v>NO</v>
      </c>
      <c r="T63" s="33" t="str">
        <f t="shared" si="9"/>
        <v>NO</v>
      </c>
      <c r="U63" s="36" t="s">
        <v>97</v>
      </c>
      <c r="V63" s="33">
        <v>4778</v>
      </c>
      <c r="W63" s="36"/>
    </row>
    <row r="64" spans="2:23" ht="49.5" x14ac:dyDescent="0.25">
      <c r="B64" s="19" t="s">
        <v>20</v>
      </c>
      <c r="C64" s="33">
        <v>4</v>
      </c>
      <c r="D64" s="33">
        <v>4</v>
      </c>
      <c r="E64" s="35" t="s">
        <v>244</v>
      </c>
      <c r="F64" s="36" t="s">
        <v>80</v>
      </c>
      <c r="G64" s="37">
        <v>3</v>
      </c>
      <c r="H64" s="37">
        <v>2</v>
      </c>
      <c r="I64" s="37">
        <v>1.6</v>
      </c>
      <c r="J64" s="37">
        <v>0</v>
      </c>
      <c r="K64" s="37">
        <v>0</v>
      </c>
      <c r="L64" s="37">
        <v>0</v>
      </c>
      <c r="M64" s="37">
        <v>0</v>
      </c>
      <c r="N64" s="37">
        <v>6.6</v>
      </c>
      <c r="O64" s="33" t="s">
        <v>17</v>
      </c>
      <c r="P64" s="33" t="str">
        <f t="shared" si="5"/>
        <v>NO</v>
      </c>
      <c r="Q64" s="33" t="str">
        <f t="shared" si="6"/>
        <v>NO</v>
      </c>
      <c r="R64" s="33" t="str">
        <f t="shared" si="7"/>
        <v>NO</v>
      </c>
      <c r="S64" s="33" t="str">
        <f t="shared" si="8"/>
        <v>NO</v>
      </c>
      <c r="T64" s="33" t="str">
        <f t="shared" si="9"/>
        <v>NO</v>
      </c>
      <c r="U64" s="36" t="s">
        <v>97</v>
      </c>
      <c r="V64" s="33">
        <v>4964</v>
      </c>
      <c r="W64" s="36"/>
    </row>
    <row r="65" spans="2:23" ht="49.5" x14ac:dyDescent="0.25">
      <c r="B65" s="19" t="s">
        <v>20</v>
      </c>
      <c r="C65" s="33">
        <v>4</v>
      </c>
      <c r="D65" s="33">
        <v>5</v>
      </c>
      <c r="E65" s="35" t="s">
        <v>245</v>
      </c>
      <c r="F65" s="36" t="s">
        <v>81</v>
      </c>
      <c r="G65" s="37">
        <v>0</v>
      </c>
      <c r="H65" s="37">
        <v>2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2</v>
      </c>
      <c r="O65" s="33" t="s">
        <v>17</v>
      </c>
      <c r="P65" s="33" t="str">
        <f t="shared" si="5"/>
        <v>NO</v>
      </c>
      <c r="Q65" s="33" t="str">
        <f t="shared" si="6"/>
        <v>NO</v>
      </c>
      <c r="R65" s="33" t="str">
        <f t="shared" si="7"/>
        <v>NO</v>
      </c>
      <c r="S65" s="33" t="str">
        <f t="shared" si="8"/>
        <v>NO</v>
      </c>
      <c r="T65" s="33" t="str">
        <f t="shared" si="9"/>
        <v>NO</v>
      </c>
      <c r="U65" s="36" t="s">
        <v>97</v>
      </c>
      <c r="V65" s="33">
        <v>5319</v>
      </c>
      <c r="W65" s="36"/>
    </row>
    <row r="66" spans="2:23" ht="49.5" x14ac:dyDescent="0.25">
      <c r="B66" s="19" t="s">
        <v>20</v>
      </c>
      <c r="C66" s="33">
        <v>4</v>
      </c>
      <c r="D66" s="33">
        <v>6</v>
      </c>
      <c r="E66" s="35" t="s">
        <v>246</v>
      </c>
      <c r="F66" s="36" t="s">
        <v>82</v>
      </c>
      <c r="G66" s="37">
        <v>0</v>
      </c>
      <c r="H66" s="37">
        <v>2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2</v>
      </c>
      <c r="O66" s="33" t="s">
        <v>17</v>
      </c>
      <c r="P66" s="33" t="str">
        <f t="shared" si="5"/>
        <v>NO</v>
      </c>
      <c r="Q66" s="33" t="str">
        <f t="shared" si="6"/>
        <v>NO</v>
      </c>
      <c r="R66" s="33" t="str">
        <f t="shared" si="7"/>
        <v>NO</v>
      </c>
      <c r="S66" s="33" t="str">
        <f t="shared" si="8"/>
        <v>NO</v>
      </c>
      <c r="T66" s="33" t="str">
        <f t="shared" si="9"/>
        <v>NO</v>
      </c>
      <c r="U66" s="36" t="s">
        <v>97</v>
      </c>
      <c r="V66" s="33">
        <v>5617</v>
      </c>
      <c r="W66" s="36" t="s">
        <v>98</v>
      </c>
    </row>
    <row r="67" spans="2:23" ht="49.5" x14ac:dyDescent="0.25">
      <c r="B67" s="19" t="s">
        <v>20</v>
      </c>
      <c r="C67" s="33">
        <v>4</v>
      </c>
      <c r="D67" s="33">
        <v>7</v>
      </c>
      <c r="E67" s="35" t="s">
        <v>247</v>
      </c>
      <c r="F67" s="36" t="s">
        <v>83</v>
      </c>
      <c r="G67" s="37">
        <v>0</v>
      </c>
      <c r="H67" s="37">
        <v>1</v>
      </c>
      <c r="I67" s="37">
        <v>0.6</v>
      </c>
      <c r="J67" s="37">
        <v>0</v>
      </c>
      <c r="K67" s="37">
        <v>0</v>
      </c>
      <c r="L67" s="37">
        <v>0</v>
      </c>
      <c r="M67" s="37">
        <v>0</v>
      </c>
      <c r="N67" s="37">
        <v>1.6</v>
      </c>
      <c r="O67" s="33" t="s">
        <v>17</v>
      </c>
      <c r="P67" s="33" t="str">
        <f t="shared" si="5"/>
        <v>NO</v>
      </c>
      <c r="Q67" s="33" t="str">
        <f t="shared" si="6"/>
        <v>NO</v>
      </c>
      <c r="R67" s="33" t="str">
        <f t="shared" si="7"/>
        <v>NO</v>
      </c>
      <c r="S67" s="33" t="str">
        <f t="shared" si="8"/>
        <v>NO</v>
      </c>
      <c r="T67" s="33" t="str">
        <f t="shared" si="9"/>
        <v>NO</v>
      </c>
      <c r="U67" s="36" t="s">
        <v>97</v>
      </c>
      <c r="V67" s="33">
        <v>0</v>
      </c>
      <c r="W67" s="36" t="s">
        <v>113</v>
      </c>
    </row>
    <row r="68" spans="2:23" ht="49.5" x14ac:dyDescent="0.25">
      <c r="B68" s="19" t="s">
        <v>20</v>
      </c>
      <c r="C68" s="33">
        <v>4</v>
      </c>
      <c r="D68" s="33">
        <v>8</v>
      </c>
      <c r="E68" s="35" t="s">
        <v>248</v>
      </c>
      <c r="F68" s="36" t="s">
        <v>84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3" t="s">
        <v>17</v>
      </c>
      <c r="P68" s="33" t="str">
        <f t="shared" si="5"/>
        <v>NO</v>
      </c>
      <c r="Q68" s="33" t="str">
        <f t="shared" si="6"/>
        <v>NO</v>
      </c>
      <c r="R68" s="33" t="str">
        <f t="shared" si="7"/>
        <v>NO</v>
      </c>
      <c r="S68" s="33" t="str">
        <f t="shared" si="8"/>
        <v>NO</v>
      </c>
      <c r="T68" s="33" t="str">
        <f t="shared" si="9"/>
        <v>NO</v>
      </c>
      <c r="U68" s="36" t="s">
        <v>97</v>
      </c>
      <c r="V68" s="33">
        <v>5622</v>
      </c>
      <c r="W68" s="36"/>
    </row>
    <row r="69" spans="2:23" ht="49.5" x14ac:dyDescent="0.25">
      <c r="B69" s="19" t="s">
        <v>20</v>
      </c>
      <c r="C69" s="33">
        <v>4</v>
      </c>
      <c r="D69" s="33">
        <v>9</v>
      </c>
      <c r="E69" s="35" t="s">
        <v>249</v>
      </c>
      <c r="F69" s="36" t="s">
        <v>85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3" t="s">
        <v>17</v>
      </c>
      <c r="P69" s="33" t="str">
        <f t="shared" si="5"/>
        <v>NO</v>
      </c>
      <c r="Q69" s="33" t="str">
        <f t="shared" si="6"/>
        <v>NO</v>
      </c>
      <c r="R69" s="33" t="str">
        <f t="shared" si="7"/>
        <v>NO</v>
      </c>
      <c r="S69" s="33" t="str">
        <f t="shared" si="8"/>
        <v>NO</v>
      </c>
      <c r="T69" s="33" t="str">
        <f t="shared" si="9"/>
        <v>NO</v>
      </c>
      <c r="U69" s="36" t="s">
        <v>97</v>
      </c>
      <c r="V69" s="33">
        <v>5342</v>
      </c>
      <c r="W69" s="36"/>
    </row>
  </sheetData>
  <sheetProtection formatCells="0" formatColumns="0" formatRows="0" insertColumns="0" insertRows="0" insertHyperlinks="0" deleteColumns="0" deleteRows="0" sort="0" autoFilter="0" pivotTables="0"/>
  <autoFilter ref="B8:W69"/>
  <sortState ref="B667:R730">
    <sortCondition ref="C667:C730"/>
  </sortState>
  <mergeCells count="5">
    <mergeCell ref="D2:W2"/>
    <mergeCell ref="D3:W3"/>
    <mergeCell ref="D4:W4"/>
    <mergeCell ref="D5:W5"/>
    <mergeCell ref="D6:W6"/>
  </mergeCells>
  <conditionalFormatting sqref="O70:T1048576 O9:O69">
    <cfRule type="cellIs" dxfId="19" priority="54" operator="equal">
      <formula>"NO APTO"</formula>
    </cfRule>
    <cfRule type="cellIs" dxfId="18" priority="55" operator="equal">
      <formula>"APTO"</formula>
    </cfRule>
  </conditionalFormatting>
  <conditionalFormatting sqref="P1:P6 P8 P70:P1048576">
    <cfRule type="cellIs" dxfId="17" priority="49" operator="equal">
      <formula>"SI"</formula>
    </cfRule>
  </conditionalFormatting>
  <conditionalFormatting sqref="P7:Q7">
    <cfRule type="cellIs" dxfId="16" priority="39" operator="equal">
      <formula>"NO APTO"</formula>
    </cfRule>
    <cfRule type="cellIs" dxfId="15" priority="40" operator="equal">
      <formula>"APTO"</formula>
    </cfRule>
  </conditionalFormatting>
  <conditionalFormatting sqref="P7">
    <cfRule type="cellIs" dxfId="14" priority="38" operator="equal">
      <formula>"SI"</formula>
    </cfRule>
  </conditionalFormatting>
  <conditionalFormatting sqref="R7:T7">
    <cfRule type="cellIs" dxfId="13" priority="36" operator="equal">
      <formula>"NO APTO"</formula>
    </cfRule>
    <cfRule type="cellIs" dxfId="12" priority="37" operator="equal">
      <formula>"APTO"</formula>
    </cfRule>
  </conditionalFormatting>
  <conditionalFormatting sqref="P9:T69">
    <cfRule type="cellIs" dxfId="11" priority="9" operator="equal">
      <formula>"NO APTO"</formula>
    </cfRule>
    <cfRule type="cellIs" dxfId="10" priority="10" operator="equal">
      <formula>"APTO"</formula>
    </cfRule>
  </conditionalFormatting>
  <conditionalFormatting sqref="P9:T69">
    <cfRule type="cellIs" dxfId="9" priority="8" operator="equal">
      <formula>"SI"</formula>
    </cfRule>
  </conditionalFormatting>
  <pageMargins left="0.23622047244093999" right="0.23622047244093999" top="0.74803149606299002" bottom="0.74803149606299002" header="0.31496062992126" footer="0.31496062992126"/>
  <pageSetup paperSize="9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activeCell="H2" sqref="H2"/>
    </sheetView>
  </sheetViews>
  <sheetFormatPr baseColWidth="10" defaultRowHeight="15" x14ac:dyDescent="0.25"/>
  <sheetData>
    <row r="1" spans="1:8" ht="57" x14ac:dyDescent="0.25">
      <c r="A1" s="13" t="s">
        <v>3</v>
      </c>
      <c r="B1" s="13" t="s">
        <v>4</v>
      </c>
      <c r="C1" s="14" t="s">
        <v>251</v>
      </c>
      <c r="D1" s="14" t="s">
        <v>252</v>
      </c>
      <c r="E1" s="14" t="s">
        <v>253</v>
      </c>
      <c r="F1" s="14" t="s">
        <v>254</v>
      </c>
      <c r="G1" s="14" t="s">
        <v>537</v>
      </c>
      <c r="H1" s="14" t="s">
        <v>538</v>
      </c>
    </row>
    <row r="2" spans="1:8" ht="60" x14ac:dyDescent="0.25">
      <c r="A2" s="17" t="s">
        <v>194</v>
      </c>
      <c r="B2" s="15" t="s">
        <v>472</v>
      </c>
      <c r="C2" t="s">
        <v>255</v>
      </c>
      <c r="D2" t="s">
        <v>495</v>
      </c>
      <c r="E2" t="s">
        <v>412</v>
      </c>
      <c r="F2" t="s">
        <v>256</v>
      </c>
      <c r="G2" t="s">
        <v>260</v>
      </c>
      <c r="H2" s="28" t="s">
        <v>539</v>
      </c>
    </row>
    <row r="3" spans="1:8" ht="45" x14ac:dyDescent="0.25">
      <c r="A3" s="17" t="s">
        <v>195</v>
      </c>
      <c r="B3" s="15" t="s">
        <v>473</v>
      </c>
      <c r="C3" t="s">
        <v>255</v>
      </c>
      <c r="D3" t="s">
        <v>496</v>
      </c>
      <c r="E3" t="s">
        <v>307</v>
      </c>
      <c r="F3" t="s">
        <v>256</v>
      </c>
      <c r="G3" t="s">
        <v>260</v>
      </c>
      <c r="H3" s="28" t="s">
        <v>539</v>
      </c>
    </row>
    <row r="4" spans="1:8" ht="45" x14ac:dyDescent="0.25">
      <c r="A4" s="17" t="s">
        <v>197</v>
      </c>
      <c r="B4" s="15" t="s">
        <v>474</v>
      </c>
      <c r="C4" t="s">
        <v>255</v>
      </c>
      <c r="D4" t="s">
        <v>497</v>
      </c>
      <c r="E4" t="s">
        <v>498</v>
      </c>
      <c r="F4" t="s">
        <v>256</v>
      </c>
      <c r="G4" t="s">
        <v>260</v>
      </c>
      <c r="H4" s="28" t="s">
        <v>539</v>
      </c>
    </row>
    <row r="5" spans="1:8" ht="60" x14ac:dyDescent="0.25">
      <c r="A5" s="17" t="s">
        <v>199</v>
      </c>
      <c r="B5" s="15" t="s">
        <v>475</v>
      </c>
      <c r="C5" t="s">
        <v>255</v>
      </c>
      <c r="D5" t="s">
        <v>499</v>
      </c>
      <c r="E5">
        <v>317</v>
      </c>
      <c r="F5" t="s">
        <v>256</v>
      </c>
      <c r="G5" t="s">
        <v>260</v>
      </c>
      <c r="H5" s="28" t="s">
        <v>539</v>
      </c>
    </row>
    <row r="6" spans="1:8" ht="60" x14ac:dyDescent="0.25">
      <c r="A6" s="17" t="s">
        <v>202</v>
      </c>
      <c r="B6" s="15" t="s">
        <v>476</v>
      </c>
      <c r="C6" t="s">
        <v>255</v>
      </c>
      <c r="D6" t="s">
        <v>500</v>
      </c>
      <c r="E6" t="s">
        <v>354</v>
      </c>
      <c r="F6" t="s">
        <v>256</v>
      </c>
      <c r="G6" t="s">
        <v>260</v>
      </c>
      <c r="H6" s="28" t="s">
        <v>539</v>
      </c>
    </row>
    <row r="7" spans="1:8" ht="60" x14ac:dyDescent="0.25">
      <c r="A7" s="17" t="s">
        <v>204</v>
      </c>
      <c r="B7" s="15" t="s">
        <v>477</v>
      </c>
      <c r="C7" t="s">
        <v>255</v>
      </c>
      <c r="D7" t="s">
        <v>501</v>
      </c>
      <c r="E7" t="s">
        <v>388</v>
      </c>
      <c r="F7" t="s">
        <v>256</v>
      </c>
      <c r="G7" t="s">
        <v>260</v>
      </c>
      <c r="H7" s="28" t="s">
        <v>539</v>
      </c>
    </row>
    <row r="8" spans="1:8" ht="60" x14ac:dyDescent="0.25">
      <c r="A8" s="17" t="s">
        <v>205</v>
      </c>
      <c r="B8" s="15" t="s">
        <v>478</v>
      </c>
      <c r="C8" t="s">
        <v>255</v>
      </c>
      <c r="D8" t="s">
        <v>502</v>
      </c>
      <c r="E8" t="s">
        <v>354</v>
      </c>
      <c r="F8" t="s">
        <v>256</v>
      </c>
      <c r="G8" t="s">
        <v>260</v>
      </c>
      <c r="H8" s="28" t="s">
        <v>539</v>
      </c>
    </row>
    <row r="9" spans="1:8" ht="60" x14ac:dyDescent="0.25">
      <c r="A9" s="17" t="s">
        <v>206</v>
      </c>
      <c r="B9" s="15" t="s">
        <v>479</v>
      </c>
      <c r="C9" t="s">
        <v>255</v>
      </c>
      <c r="D9" t="s">
        <v>503</v>
      </c>
      <c r="E9" t="s">
        <v>504</v>
      </c>
      <c r="F9" t="s">
        <v>256</v>
      </c>
      <c r="G9" t="s">
        <v>260</v>
      </c>
      <c r="H9" s="28" t="s">
        <v>539</v>
      </c>
    </row>
    <row r="10" spans="1:8" ht="60" x14ac:dyDescent="0.25">
      <c r="A10" s="17" t="s">
        <v>207</v>
      </c>
      <c r="B10" s="15" t="s">
        <v>480</v>
      </c>
      <c r="C10" t="s">
        <v>255</v>
      </c>
      <c r="D10" t="s">
        <v>505</v>
      </c>
      <c r="E10" t="s">
        <v>506</v>
      </c>
      <c r="F10" t="s">
        <v>256</v>
      </c>
      <c r="G10" t="s">
        <v>260</v>
      </c>
      <c r="H10" s="28" t="s">
        <v>539</v>
      </c>
    </row>
    <row r="11" spans="1:8" ht="60" x14ac:dyDescent="0.25">
      <c r="A11" s="17" t="s">
        <v>211</v>
      </c>
      <c r="B11" s="15" t="s">
        <v>481</v>
      </c>
      <c r="C11" t="s">
        <v>255</v>
      </c>
      <c r="D11" t="s">
        <v>507</v>
      </c>
      <c r="E11" t="s">
        <v>508</v>
      </c>
      <c r="F11" t="s">
        <v>256</v>
      </c>
      <c r="G11" t="s">
        <v>260</v>
      </c>
      <c r="H11" s="28" t="s">
        <v>539</v>
      </c>
    </row>
    <row r="12" spans="1:8" ht="45" x14ac:dyDescent="0.25">
      <c r="A12" s="17" t="s">
        <v>215</v>
      </c>
      <c r="B12" s="15" t="s">
        <v>482</v>
      </c>
      <c r="C12" t="s">
        <v>255</v>
      </c>
      <c r="D12" t="s">
        <v>509</v>
      </c>
      <c r="E12" t="s">
        <v>504</v>
      </c>
      <c r="F12" t="s">
        <v>256</v>
      </c>
      <c r="G12" t="s">
        <v>260</v>
      </c>
      <c r="H12" s="28" t="s">
        <v>539</v>
      </c>
    </row>
    <row r="13" spans="1:8" ht="60" x14ac:dyDescent="0.25">
      <c r="A13" s="17" t="s">
        <v>216</v>
      </c>
      <c r="B13" s="15" t="s">
        <v>483</v>
      </c>
      <c r="C13" t="s">
        <v>255</v>
      </c>
      <c r="D13" t="s">
        <v>510</v>
      </c>
      <c r="E13" t="s">
        <v>398</v>
      </c>
      <c r="F13" t="s">
        <v>256</v>
      </c>
      <c r="G13" t="s">
        <v>260</v>
      </c>
      <c r="H13" s="28" t="s">
        <v>539</v>
      </c>
    </row>
    <row r="14" spans="1:8" ht="60" x14ac:dyDescent="0.25">
      <c r="A14" s="17" t="s">
        <v>218</v>
      </c>
      <c r="B14" s="15" t="s">
        <v>484</v>
      </c>
      <c r="C14" t="s">
        <v>255</v>
      </c>
      <c r="D14" t="s">
        <v>511</v>
      </c>
      <c r="E14" t="s">
        <v>444</v>
      </c>
      <c r="F14" t="s">
        <v>256</v>
      </c>
      <c r="G14" t="s">
        <v>260</v>
      </c>
      <c r="H14" s="28" t="s">
        <v>539</v>
      </c>
    </row>
    <row r="15" spans="1:8" ht="60" x14ac:dyDescent="0.25">
      <c r="A15" s="17" t="s">
        <v>219</v>
      </c>
      <c r="B15" s="15" t="s">
        <v>485</v>
      </c>
      <c r="C15" t="s">
        <v>255</v>
      </c>
      <c r="D15" t="s">
        <v>512</v>
      </c>
      <c r="E15" t="s">
        <v>461</v>
      </c>
      <c r="F15" t="s">
        <v>256</v>
      </c>
      <c r="G15" t="s">
        <v>260</v>
      </c>
      <c r="H15" s="28" t="s">
        <v>539</v>
      </c>
    </row>
    <row r="16" spans="1:8" ht="60" x14ac:dyDescent="0.25">
      <c r="A16" s="17" t="s">
        <v>220</v>
      </c>
      <c r="B16" s="15" t="s">
        <v>486</v>
      </c>
      <c r="C16" t="s">
        <v>255</v>
      </c>
      <c r="D16" t="s">
        <v>513</v>
      </c>
      <c r="E16" t="s">
        <v>363</v>
      </c>
      <c r="F16" t="s">
        <v>256</v>
      </c>
      <c r="G16" t="s">
        <v>260</v>
      </c>
      <c r="H16" s="28" t="s">
        <v>539</v>
      </c>
    </row>
    <row r="17" spans="1:8" ht="45" x14ac:dyDescent="0.25">
      <c r="A17" s="17" t="s">
        <v>221</v>
      </c>
      <c r="B17" s="15" t="s">
        <v>487</v>
      </c>
      <c r="C17" t="s">
        <v>255</v>
      </c>
      <c r="D17" t="s">
        <v>514</v>
      </c>
      <c r="E17" t="s">
        <v>515</v>
      </c>
      <c r="F17" t="s">
        <v>256</v>
      </c>
      <c r="G17" t="s">
        <v>260</v>
      </c>
      <c r="H17" s="28" t="s">
        <v>539</v>
      </c>
    </row>
    <row r="18" spans="1:8" ht="45" x14ac:dyDescent="0.25">
      <c r="A18" s="17" t="s">
        <v>222</v>
      </c>
      <c r="B18" s="15" t="s">
        <v>488</v>
      </c>
      <c r="C18" t="s">
        <v>255</v>
      </c>
      <c r="D18" t="s">
        <v>516</v>
      </c>
      <c r="E18" t="s">
        <v>517</v>
      </c>
      <c r="F18" t="s">
        <v>256</v>
      </c>
      <c r="G18" t="s">
        <v>260</v>
      </c>
      <c r="H18" s="28" t="s">
        <v>539</v>
      </c>
    </row>
    <row r="19" spans="1:8" ht="60" x14ac:dyDescent="0.25">
      <c r="A19" s="17" t="s">
        <v>224</v>
      </c>
      <c r="B19" s="15" t="s">
        <v>489</v>
      </c>
      <c r="C19" t="s">
        <v>255</v>
      </c>
      <c r="D19" t="s">
        <v>518</v>
      </c>
      <c r="E19" t="s">
        <v>519</v>
      </c>
      <c r="F19" t="s">
        <v>256</v>
      </c>
      <c r="G19" t="s">
        <v>260</v>
      </c>
      <c r="H19" s="28" t="s">
        <v>539</v>
      </c>
    </row>
    <row r="20" spans="1:8" ht="60" x14ac:dyDescent="0.25">
      <c r="A20" s="17" t="s">
        <v>227</v>
      </c>
      <c r="B20" s="15" t="s">
        <v>490</v>
      </c>
      <c r="C20" t="s">
        <v>255</v>
      </c>
      <c r="D20" t="s">
        <v>520</v>
      </c>
      <c r="E20" t="s">
        <v>325</v>
      </c>
      <c r="F20" t="s">
        <v>256</v>
      </c>
      <c r="G20" t="s">
        <v>260</v>
      </c>
      <c r="H20" s="28" t="s">
        <v>539</v>
      </c>
    </row>
    <row r="21" spans="1:8" ht="60" x14ac:dyDescent="0.25">
      <c r="A21" s="17" t="s">
        <v>228</v>
      </c>
      <c r="B21" s="15" t="s">
        <v>491</v>
      </c>
      <c r="C21" t="s">
        <v>255</v>
      </c>
      <c r="D21" t="s">
        <v>521</v>
      </c>
      <c r="E21" t="s">
        <v>412</v>
      </c>
      <c r="F21" t="s">
        <v>256</v>
      </c>
      <c r="G21" t="s">
        <v>260</v>
      </c>
      <c r="H21" s="28" t="s">
        <v>539</v>
      </c>
    </row>
    <row r="22" spans="1:8" ht="60" x14ac:dyDescent="0.25">
      <c r="A22" s="17" t="s">
        <v>229</v>
      </c>
      <c r="B22" s="15" t="s">
        <v>492</v>
      </c>
      <c r="C22" t="s">
        <v>255</v>
      </c>
      <c r="D22" t="s">
        <v>522</v>
      </c>
      <c r="E22" t="s">
        <v>523</v>
      </c>
      <c r="F22" t="s">
        <v>256</v>
      </c>
      <c r="G22" t="s">
        <v>260</v>
      </c>
      <c r="H22" s="28" t="s">
        <v>539</v>
      </c>
    </row>
    <row r="23" spans="1:8" ht="45" x14ac:dyDescent="0.25">
      <c r="A23" s="17" t="s">
        <v>68</v>
      </c>
      <c r="B23" s="15" t="s">
        <v>535</v>
      </c>
      <c r="C23" t="s">
        <v>255</v>
      </c>
      <c r="D23" t="s">
        <v>540</v>
      </c>
      <c r="E23" t="s">
        <v>414</v>
      </c>
      <c r="F23" t="s">
        <v>541</v>
      </c>
      <c r="G23" t="s">
        <v>260</v>
      </c>
      <c r="H23" s="28" t="s">
        <v>539</v>
      </c>
    </row>
    <row r="24" spans="1:8" ht="45" x14ac:dyDescent="0.25">
      <c r="A24" s="17" t="s">
        <v>235</v>
      </c>
      <c r="B24" s="15" t="s">
        <v>493</v>
      </c>
      <c r="C24" t="s">
        <v>255</v>
      </c>
      <c r="D24" t="s">
        <v>524</v>
      </c>
      <c r="E24" t="s">
        <v>525</v>
      </c>
      <c r="F24" t="s">
        <v>256</v>
      </c>
      <c r="G24" t="s">
        <v>260</v>
      </c>
      <c r="H24" s="28" t="s">
        <v>542</v>
      </c>
    </row>
    <row r="25" spans="1:8" ht="60" x14ac:dyDescent="0.25">
      <c r="A25" s="17" t="s">
        <v>239</v>
      </c>
      <c r="B25" s="15" t="s">
        <v>536</v>
      </c>
      <c r="C25" t="s">
        <v>255</v>
      </c>
      <c r="D25" t="s">
        <v>543</v>
      </c>
      <c r="E25" t="s">
        <v>257</v>
      </c>
      <c r="F25" t="s">
        <v>541</v>
      </c>
      <c r="G25" t="s">
        <v>260</v>
      </c>
      <c r="H25" s="28" t="s">
        <v>539</v>
      </c>
    </row>
    <row r="26" spans="1:8" ht="60" x14ac:dyDescent="0.25">
      <c r="A26" s="17" t="s">
        <v>232</v>
      </c>
      <c r="B26" s="15" t="s">
        <v>494</v>
      </c>
      <c r="C26" t="s">
        <v>255</v>
      </c>
      <c r="D26">
        <v>621401218417</v>
      </c>
      <c r="E26" t="s">
        <v>435</v>
      </c>
      <c r="F26" t="s">
        <v>256</v>
      </c>
      <c r="G26" t="s">
        <v>260</v>
      </c>
      <c r="H26" s="28" t="s">
        <v>539</v>
      </c>
    </row>
    <row r="27" spans="1:8" x14ac:dyDescent="0.25">
      <c r="A27" s="27"/>
      <c r="B27" s="15"/>
    </row>
    <row r="28" spans="1:8" x14ac:dyDescent="0.25">
      <c r="A28" s="27"/>
      <c r="B28" s="15"/>
    </row>
    <row r="29" spans="1:8" x14ac:dyDescent="0.25">
      <c r="A29" s="27"/>
      <c r="B29" s="15"/>
    </row>
    <row r="30" spans="1:8" x14ac:dyDescent="0.25">
      <c r="A30" s="27"/>
      <c r="B30" s="15"/>
    </row>
    <row r="31" spans="1:8" x14ac:dyDescent="0.25">
      <c r="A31" s="27"/>
      <c r="B31" s="15"/>
    </row>
    <row r="32" spans="1:8" x14ac:dyDescent="0.25">
      <c r="A32" s="27"/>
      <c r="B32" s="15"/>
    </row>
    <row r="33" spans="1:2" x14ac:dyDescent="0.25">
      <c r="A33" s="27"/>
      <c r="B33" s="15"/>
    </row>
    <row r="34" spans="1:2" x14ac:dyDescent="0.25">
      <c r="A34" s="27"/>
      <c r="B34" s="15"/>
    </row>
    <row r="35" spans="1:2" x14ac:dyDescent="0.25">
      <c r="A35" s="27"/>
      <c r="B35" s="15"/>
    </row>
    <row r="36" spans="1:2" x14ac:dyDescent="0.25">
      <c r="A36" s="27"/>
      <c r="B36" s="15"/>
    </row>
    <row r="37" spans="1:2" x14ac:dyDescent="0.25">
      <c r="A37" s="27"/>
      <c r="B37" s="15"/>
    </row>
    <row r="38" spans="1:2" x14ac:dyDescent="0.25">
      <c r="A38" s="27"/>
      <c r="B38" s="15"/>
    </row>
    <row r="39" spans="1:2" x14ac:dyDescent="0.25">
      <c r="A39" s="27"/>
      <c r="B39" s="15"/>
    </row>
    <row r="40" spans="1:2" x14ac:dyDescent="0.25">
      <c r="A40" s="27"/>
      <c r="B40" s="15"/>
    </row>
    <row r="41" spans="1:2" x14ac:dyDescent="0.25">
      <c r="A41" s="27"/>
      <c r="B41" s="15"/>
    </row>
    <row r="42" spans="1:2" x14ac:dyDescent="0.25">
      <c r="A42" s="27"/>
      <c r="B42" s="15"/>
    </row>
    <row r="43" spans="1:2" x14ac:dyDescent="0.25">
      <c r="A43" s="27"/>
      <c r="B43" s="15"/>
    </row>
    <row r="44" spans="1:2" x14ac:dyDescent="0.25">
      <c r="A44" s="27"/>
      <c r="B44" s="15"/>
    </row>
    <row r="45" spans="1:2" x14ac:dyDescent="0.25">
      <c r="A45" s="27"/>
      <c r="B45" s="15"/>
    </row>
    <row r="46" spans="1:2" x14ac:dyDescent="0.25">
      <c r="A46" s="27"/>
      <c r="B46" s="15"/>
    </row>
    <row r="47" spans="1:2" x14ac:dyDescent="0.25">
      <c r="A47" s="27"/>
      <c r="B47" s="15"/>
    </row>
    <row r="48" spans="1:2" x14ac:dyDescent="0.25">
      <c r="A48" s="27"/>
      <c r="B48" s="15"/>
    </row>
    <row r="49" spans="1:2" x14ac:dyDescent="0.25">
      <c r="A49" s="27"/>
      <c r="B49" s="15"/>
    </row>
    <row r="50" spans="1:2" x14ac:dyDescent="0.25">
      <c r="A50" s="27"/>
      <c r="B50" s="15"/>
    </row>
    <row r="51" spans="1:2" x14ac:dyDescent="0.25">
      <c r="A51" s="27"/>
      <c r="B51" s="15"/>
    </row>
    <row r="52" spans="1:2" x14ac:dyDescent="0.25">
      <c r="A52" s="27"/>
      <c r="B52" s="15"/>
    </row>
    <row r="53" spans="1:2" x14ac:dyDescent="0.25">
      <c r="A53" s="27"/>
      <c r="B53" s="15"/>
    </row>
    <row r="54" spans="1:2" x14ac:dyDescent="0.25">
      <c r="A54" s="27"/>
      <c r="B54" s="15"/>
    </row>
    <row r="55" spans="1:2" x14ac:dyDescent="0.25">
      <c r="A55" s="27"/>
      <c r="B55" s="15"/>
    </row>
    <row r="56" spans="1:2" x14ac:dyDescent="0.25">
      <c r="A56" s="27"/>
      <c r="B56" s="15"/>
    </row>
    <row r="57" spans="1:2" x14ac:dyDescent="0.25">
      <c r="A57" s="27"/>
      <c r="B57" s="15"/>
    </row>
    <row r="58" spans="1:2" x14ac:dyDescent="0.25">
      <c r="A58" s="27"/>
      <c r="B58" s="15"/>
    </row>
    <row r="59" spans="1:2" x14ac:dyDescent="0.25">
      <c r="A59" s="27"/>
      <c r="B59" s="15"/>
    </row>
    <row r="60" spans="1:2" x14ac:dyDescent="0.25">
      <c r="A60" s="27"/>
      <c r="B60" s="15"/>
    </row>
    <row r="61" spans="1:2" x14ac:dyDescent="0.25">
      <c r="A61" s="27"/>
      <c r="B61" s="15"/>
    </row>
    <row r="62" spans="1:2" x14ac:dyDescent="0.25">
      <c r="A62" s="27"/>
      <c r="B62" s="15"/>
    </row>
    <row r="63" spans="1:2" x14ac:dyDescent="0.25">
      <c r="A63" s="27"/>
      <c r="B63" s="15"/>
    </row>
    <row r="64" spans="1:2" x14ac:dyDescent="0.25">
      <c r="A64" s="27"/>
      <c r="B64" s="15"/>
    </row>
    <row r="65" spans="1:2" x14ac:dyDescent="0.25">
      <c r="A65" s="27"/>
      <c r="B65" s="15"/>
    </row>
  </sheetData>
  <conditionalFormatting sqref="G2:G26 C2:C26">
    <cfRule type="cellIs" dxfId="8" priority="1" operator="equal">
      <formula>"SI"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5"/>
  <sheetViews>
    <sheetView topLeftCell="AV1" workbookViewId="0">
      <selection activeCell="BM4" sqref="BM4"/>
    </sheetView>
  </sheetViews>
  <sheetFormatPr baseColWidth="10" defaultRowHeight="15" x14ac:dyDescent="0.25"/>
  <cols>
    <col min="1" max="1" width="11.42578125" style="18"/>
  </cols>
  <sheetData>
    <row r="1" spans="1:69" x14ac:dyDescent="0.25">
      <c r="A1" s="45" t="s">
        <v>301</v>
      </c>
      <c r="B1" s="46"/>
      <c r="C1" s="46"/>
      <c r="D1" s="46"/>
      <c r="E1" s="46"/>
      <c r="F1" s="46"/>
      <c r="H1" s="43" t="s">
        <v>280</v>
      </c>
      <c r="I1" s="44"/>
      <c r="J1" s="44"/>
      <c r="K1" s="44"/>
      <c r="L1" s="44"/>
      <c r="M1" s="44"/>
      <c r="O1" s="43" t="s">
        <v>329</v>
      </c>
      <c r="P1" s="44"/>
      <c r="Q1" s="44"/>
      <c r="R1" s="44"/>
      <c r="S1" s="44"/>
      <c r="T1" s="44"/>
      <c r="V1" s="43" t="s">
        <v>340</v>
      </c>
      <c r="W1" s="44"/>
      <c r="X1" s="44"/>
      <c r="Y1" s="44"/>
      <c r="Z1" s="44"/>
      <c r="AA1" s="44"/>
      <c r="AC1" s="43" t="s">
        <v>341</v>
      </c>
      <c r="AD1" s="44"/>
      <c r="AE1" s="44"/>
      <c r="AF1" s="44"/>
      <c r="AG1" s="44"/>
      <c r="AH1" s="44"/>
      <c r="AJ1" s="43" t="s">
        <v>436</v>
      </c>
      <c r="AK1" s="44"/>
      <c r="AL1" s="44"/>
      <c r="AM1" s="44"/>
      <c r="AN1" s="44"/>
      <c r="AO1" s="44"/>
      <c r="AX1" s="24" t="s">
        <v>471</v>
      </c>
      <c r="AY1" s="25"/>
      <c r="AZ1" s="25"/>
      <c r="BA1" s="25"/>
      <c r="BB1" s="25"/>
      <c r="BC1" s="25"/>
      <c r="BE1" s="43" t="s">
        <v>526</v>
      </c>
      <c r="BF1" s="43"/>
      <c r="BG1" s="43"/>
      <c r="BH1" s="43"/>
      <c r="BI1" s="43"/>
      <c r="BJ1" s="43"/>
    </row>
    <row r="2" spans="1:69" ht="47.25" x14ac:dyDescent="0.25">
      <c r="A2" s="16" t="s">
        <v>3</v>
      </c>
      <c r="B2" s="13" t="s">
        <v>4</v>
      </c>
      <c r="C2" s="14" t="s">
        <v>251</v>
      </c>
      <c r="D2" s="14" t="s">
        <v>252</v>
      </c>
      <c r="E2" s="14" t="s">
        <v>253</v>
      </c>
      <c r="F2" s="14" t="s">
        <v>254</v>
      </c>
      <c r="H2" s="16" t="s">
        <v>3</v>
      </c>
      <c r="I2" s="13" t="s">
        <v>4</v>
      </c>
      <c r="J2" s="14" t="s">
        <v>251</v>
      </c>
      <c r="K2" s="14" t="s">
        <v>252</v>
      </c>
      <c r="L2" s="14" t="s">
        <v>253</v>
      </c>
      <c r="M2" s="14" t="s">
        <v>254</v>
      </c>
      <c r="O2" s="13" t="s">
        <v>3</v>
      </c>
      <c r="P2" s="13" t="s">
        <v>4</v>
      </c>
      <c r="Q2" s="14" t="s">
        <v>251</v>
      </c>
      <c r="R2" s="14" t="s">
        <v>252</v>
      </c>
      <c r="S2" s="14" t="s">
        <v>253</v>
      </c>
      <c r="T2" s="14" t="s">
        <v>254</v>
      </c>
      <c r="V2" s="13" t="s">
        <v>3</v>
      </c>
      <c r="W2" s="13" t="s">
        <v>4</v>
      </c>
      <c r="X2" s="14" t="s">
        <v>251</v>
      </c>
      <c r="Y2" s="14" t="s">
        <v>252</v>
      </c>
      <c r="Z2" s="14" t="s">
        <v>253</v>
      </c>
      <c r="AA2" s="14" t="s">
        <v>254</v>
      </c>
      <c r="AC2" s="13" t="s">
        <v>3</v>
      </c>
      <c r="AD2" s="13" t="s">
        <v>4</v>
      </c>
      <c r="AE2" s="14" t="s">
        <v>251</v>
      </c>
      <c r="AF2" s="14" t="s">
        <v>252</v>
      </c>
      <c r="AG2" s="14" t="s">
        <v>253</v>
      </c>
      <c r="AH2" s="14" t="s">
        <v>254</v>
      </c>
      <c r="AJ2" s="13" t="s">
        <v>3</v>
      </c>
      <c r="AK2" s="13" t="s">
        <v>4</v>
      </c>
      <c r="AL2" s="14" t="s">
        <v>251</v>
      </c>
      <c r="AM2" s="14" t="s">
        <v>252</v>
      </c>
      <c r="AN2" s="14" t="s">
        <v>253</v>
      </c>
      <c r="AO2" s="14" t="s">
        <v>254</v>
      </c>
      <c r="AQ2" s="13" t="s">
        <v>3</v>
      </c>
      <c r="AR2" s="13" t="s">
        <v>4</v>
      </c>
      <c r="AS2" s="14" t="s">
        <v>251</v>
      </c>
      <c r="AT2" s="14" t="s">
        <v>252</v>
      </c>
      <c r="AU2" s="14" t="s">
        <v>253</v>
      </c>
      <c r="AV2" s="14" t="s">
        <v>254</v>
      </c>
      <c r="AX2" s="13" t="s">
        <v>3</v>
      </c>
      <c r="AY2" s="13" t="s">
        <v>4</v>
      </c>
      <c r="AZ2" s="14" t="s">
        <v>251</v>
      </c>
      <c r="BA2" s="14" t="s">
        <v>252</v>
      </c>
      <c r="BB2" s="14" t="s">
        <v>253</v>
      </c>
      <c r="BC2" s="14" t="s">
        <v>254</v>
      </c>
      <c r="BE2" s="13" t="s">
        <v>3</v>
      </c>
      <c r="BF2" s="13" t="s">
        <v>4</v>
      </c>
      <c r="BG2" s="14" t="s">
        <v>251</v>
      </c>
      <c r="BH2" s="14" t="s">
        <v>252</v>
      </c>
      <c r="BI2" s="14" t="s">
        <v>253</v>
      </c>
      <c r="BJ2" s="14" t="s">
        <v>254</v>
      </c>
      <c r="BL2" s="13" t="s">
        <v>3</v>
      </c>
      <c r="BM2" s="13" t="s">
        <v>4</v>
      </c>
      <c r="BN2" s="14" t="s">
        <v>251</v>
      </c>
      <c r="BO2" s="14" t="s">
        <v>252</v>
      </c>
      <c r="BP2" s="14" t="s">
        <v>253</v>
      </c>
      <c r="BQ2" s="14" t="s">
        <v>254</v>
      </c>
    </row>
    <row r="3" spans="1:69" ht="60" x14ac:dyDescent="0.25">
      <c r="A3" s="17" t="s">
        <v>115</v>
      </c>
      <c r="B3" s="15" t="s">
        <v>261</v>
      </c>
      <c r="C3" t="s">
        <v>255</v>
      </c>
      <c r="D3" t="s">
        <v>267</v>
      </c>
      <c r="E3" t="s">
        <v>268</v>
      </c>
      <c r="F3" t="s">
        <v>256</v>
      </c>
      <c r="H3" s="18" t="s">
        <v>121</v>
      </c>
      <c r="I3" t="s">
        <v>281</v>
      </c>
      <c r="J3" t="s">
        <v>255</v>
      </c>
      <c r="K3">
        <v>621471219413</v>
      </c>
      <c r="L3" t="s">
        <v>258</v>
      </c>
      <c r="M3" t="s">
        <v>256</v>
      </c>
      <c r="O3" s="17" t="s">
        <v>133</v>
      </c>
      <c r="P3" s="15" t="s">
        <v>302</v>
      </c>
      <c r="Q3" t="s">
        <v>255</v>
      </c>
      <c r="R3" t="s">
        <v>303</v>
      </c>
      <c r="S3" t="s">
        <v>304</v>
      </c>
      <c r="T3" t="s">
        <v>256</v>
      </c>
      <c r="V3" s="23" t="s">
        <v>141</v>
      </c>
      <c r="W3" s="15" t="s">
        <v>330</v>
      </c>
      <c r="X3" t="s">
        <v>255</v>
      </c>
      <c r="Y3" t="s">
        <v>334</v>
      </c>
      <c r="Z3" t="s">
        <v>335</v>
      </c>
      <c r="AA3" t="s">
        <v>256</v>
      </c>
      <c r="AC3" s="18" t="s">
        <v>145</v>
      </c>
      <c r="AD3" t="s">
        <v>342</v>
      </c>
      <c r="AE3" t="s">
        <v>255</v>
      </c>
      <c r="AF3" t="s">
        <v>353</v>
      </c>
      <c r="AG3" t="s">
        <v>354</v>
      </c>
      <c r="AH3" t="s">
        <v>256</v>
      </c>
      <c r="AJ3" s="17" t="s">
        <v>166</v>
      </c>
      <c r="AK3" s="15" t="s">
        <v>380</v>
      </c>
      <c r="AL3" t="s">
        <v>255</v>
      </c>
      <c r="AM3" t="s">
        <v>384</v>
      </c>
      <c r="AN3" t="s">
        <v>385</v>
      </c>
      <c r="AO3" t="s">
        <v>256</v>
      </c>
      <c r="AQ3" s="17" t="s">
        <v>180</v>
      </c>
      <c r="AR3" s="15" t="s">
        <v>437</v>
      </c>
      <c r="AS3" t="s">
        <v>255</v>
      </c>
      <c r="AT3" t="s">
        <v>441</v>
      </c>
      <c r="AU3" t="s">
        <v>442</v>
      </c>
      <c r="AV3" t="s">
        <v>256</v>
      </c>
      <c r="AX3" s="17" t="s">
        <v>183</v>
      </c>
      <c r="AY3" s="15" t="s">
        <v>446</v>
      </c>
      <c r="AZ3" t="s">
        <v>255</v>
      </c>
      <c r="BA3" t="s">
        <v>456</v>
      </c>
      <c r="BB3" t="s">
        <v>328</v>
      </c>
      <c r="BC3" t="s">
        <v>256</v>
      </c>
      <c r="BE3" s="17" t="s">
        <v>194</v>
      </c>
      <c r="BF3" s="15" t="s">
        <v>472</v>
      </c>
      <c r="BG3" t="s">
        <v>255</v>
      </c>
      <c r="BH3" t="s">
        <v>495</v>
      </c>
      <c r="BI3" t="s">
        <v>412</v>
      </c>
      <c r="BJ3" t="s">
        <v>256</v>
      </c>
      <c r="BL3" s="17" t="s">
        <v>157</v>
      </c>
      <c r="BM3" s="15" t="s">
        <v>527</v>
      </c>
      <c r="BN3" t="s">
        <v>255</v>
      </c>
      <c r="BO3">
        <v>621471218413</v>
      </c>
      <c r="BP3" t="s">
        <v>396</v>
      </c>
      <c r="BQ3" t="s">
        <v>256</v>
      </c>
    </row>
    <row r="4" spans="1:69" ht="60" x14ac:dyDescent="0.25">
      <c r="A4" s="17" t="s">
        <v>116</v>
      </c>
      <c r="B4" s="15" t="s">
        <v>262</v>
      </c>
      <c r="C4" t="s">
        <v>255</v>
      </c>
      <c r="D4" t="s">
        <v>269</v>
      </c>
      <c r="E4" t="s">
        <v>270</v>
      </c>
      <c r="F4" t="s">
        <v>256</v>
      </c>
      <c r="H4" s="18" t="s">
        <v>122</v>
      </c>
      <c r="I4" t="s">
        <v>282</v>
      </c>
      <c r="J4" t="s">
        <v>255</v>
      </c>
      <c r="K4" t="s">
        <v>293</v>
      </c>
      <c r="L4" t="s">
        <v>294</v>
      </c>
      <c r="M4" t="s">
        <v>256</v>
      </c>
      <c r="O4" s="17" t="s">
        <v>132</v>
      </c>
      <c r="P4" s="15" t="s">
        <v>305</v>
      </c>
      <c r="Q4" t="s">
        <v>255</v>
      </c>
      <c r="R4" t="s">
        <v>306</v>
      </c>
      <c r="S4" t="s">
        <v>307</v>
      </c>
      <c r="T4" t="s">
        <v>256</v>
      </c>
      <c r="V4" s="23" t="s">
        <v>142</v>
      </c>
      <c r="W4" s="15" t="s">
        <v>331</v>
      </c>
      <c r="X4" t="s">
        <v>255</v>
      </c>
      <c r="Y4" t="s">
        <v>336</v>
      </c>
      <c r="Z4" t="s">
        <v>323</v>
      </c>
      <c r="AA4" t="s">
        <v>256</v>
      </c>
      <c r="AC4" s="18" t="s">
        <v>146</v>
      </c>
      <c r="AD4" t="s">
        <v>343</v>
      </c>
      <c r="AE4" t="s">
        <v>255</v>
      </c>
      <c r="AF4" t="s">
        <v>355</v>
      </c>
      <c r="AG4" t="s">
        <v>356</v>
      </c>
      <c r="AH4" t="s">
        <v>256</v>
      </c>
      <c r="AJ4" s="17" t="s">
        <v>18</v>
      </c>
      <c r="AK4" s="15" t="s">
        <v>381</v>
      </c>
      <c r="AL4" t="s">
        <v>255</v>
      </c>
      <c r="AM4" t="s">
        <v>386</v>
      </c>
      <c r="AN4" t="s">
        <v>276</v>
      </c>
      <c r="AO4" t="s">
        <v>256</v>
      </c>
      <c r="AQ4" s="17" t="s">
        <v>91</v>
      </c>
      <c r="AR4" s="15" t="s">
        <v>438</v>
      </c>
      <c r="AS4" t="s">
        <v>255</v>
      </c>
      <c r="AT4" t="s">
        <v>443</v>
      </c>
      <c r="AU4" t="s">
        <v>444</v>
      </c>
      <c r="AV4" t="s">
        <v>256</v>
      </c>
      <c r="AX4" s="17" t="s">
        <v>186</v>
      </c>
      <c r="AY4" s="15" t="s">
        <v>447</v>
      </c>
      <c r="AZ4" t="s">
        <v>255</v>
      </c>
      <c r="BA4" t="s">
        <v>457</v>
      </c>
      <c r="BB4" t="s">
        <v>458</v>
      </c>
      <c r="BC4" t="s">
        <v>256</v>
      </c>
      <c r="BE4" s="17" t="s">
        <v>195</v>
      </c>
      <c r="BF4" s="15" t="s">
        <v>473</v>
      </c>
      <c r="BG4" t="s">
        <v>255</v>
      </c>
      <c r="BH4" t="s">
        <v>496</v>
      </c>
      <c r="BI4" t="s">
        <v>307</v>
      </c>
      <c r="BJ4" t="s">
        <v>256</v>
      </c>
      <c r="BL4" s="17" t="s">
        <v>158</v>
      </c>
      <c r="BM4" s="15" t="s">
        <v>528</v>
      </c>
      <c r="BN4" t="s">
        <v>255</v>
      </c>
      <c r="BO4" t="s">
        <v>531</v>
      </c>
      <c r="BP4" t="s">
        <v>396</v>
      </c>
      <c r="BQ4" t="s">
        <v>256</v>
      </c>
    </row>
    <row r="5" spans="1:69" ht="60" x14ac:dyDescent="0.25">
      <c r="A5" s="17" t="s">
        <v>117</v>
      </c>
      <c r="B5" s="15" t="s">
        <v>263</v>
      </c>
      <c r="C5" t="s">
        <v>255</v>
      </c>
      <c r="D5" t="s">
        <v>271</v>
      </c>
      <c r="E5" t="s">
        <v>272</v>
      </c>
      <c r="F5" t="s">
        <v>256</v>
      </c>
      <c r="H5" s="18" t="s">
        <v>86</v>
      </c>
      <c r="I5" t="s">
        <v>283</v>
      </c>
      <c r="J5" t="s">
        <v>255</v>
      </c>
      <c r="K5" t="s">
        <v>295</v>
      </c>
      <c r="L5" t="s">
        <v>294</v>
      </c>
      <c r="M5" t="s">
        <v>256</v>
      </c>
      <c r="O5" s="17" t="s">
        <v>134</v>
      </c>
      <c r="P5" s="15" t="s">
        <v>308</v>
      </c>
      <c r="Q5" t="s">
        <v>255</v>
      </c>
      <c r="R5" t="s">
        <v>309</v>
      </c>
      <c r="S5" t="s">
        <v>310</v>
      </c>
      <c r="T5" t="s">
        <v>256</v>
      </c>
      <c r="V5" s="23" t="s">
        <v>143</v>
      </c>
      <c r="W5" s="15" t="s">
        <v>332</v>
      </c>
      <c r="X5" t="s">
        <v>255</v>
      </c>
      <c r="Y5" t="s">
        <v>337</v>
      </c>
      <c r="Z5" t="s">
        <v>338</v>
      </c>
      <c r="AA5" t="s">
        <v>256</v>
      </c>
      <c r="AC5" s="18" t="s">
        <v>87</v>
      </c>
      <c r="AD5" t="s">
        <v>344</v>
      </c>
      <c r="AE5" t="s">
        <v>255</v>
      </c>
      <c r="AF5">
        <v>621481219415</v>
      </c>
      <c r="AG5" t="s">
        <v>357</v>
      </c>
      <c r="AH5" t="s">
        <v>256</v>
      </c>
      <c r="AJ5" s="17" t="s">
        <v>19</v>
      </c>
      <c r="AK5" s="15" t="s">
        <v>382</v>
      </c>
      <c r="AL5" t="s">
        <v>255</v>
      </c>
      <c r="AM5" t="s">
        <v>387</v>
      </c>
      <c r="AN5" t="s">
        <v>276</v>
      </c>
      <c r="AO5" t="s">
        <v>256</v>
      </c>
      <c r="AQ5" s="17" t="s">
        <v>181</v>
      </c>
      <c r="AR5" s="15" t="s">
        <v>439</v>
      </c>
      <c r="AS5" t="s">
        <v>255</v>
      </c>
      <c r="AT5">
        <v>621421215419</v>
      </c>
      <c r="AU5" t="s">
        <v>294</v>
      </c>
      <c r="AV5" t="s">
        <v>256</v>
      </c>
      <c r="AX5" s="17" t="s">
        <v>187</v>
      </c>
      <c r="AY5" s="15" t="s">
        <v>448</v>
      </c>
      <c r="AZ5" t="s">
        <v>255</v>
      </c>
      <c r="BA5" t="s">
        <v>459</v>
      </c>
      <c r="BB5" t="s">
        <v>429</v>
      </c>
      <c r="BC5" t="s">
        <v>256</v>
      </c>
      <c r="BE5" s="17" t="s">
        <v>197</v>
      </c>
      <c r="BF5" s="15" t="s">
        <v>474</v>
      </c>
      <c r="BG5" t="s">
        <v>255</v>
      </c>
      <c r="BH5" t="s">
        <v>497</v>
      </c>
      <c r="BI5" t="s">
        <v>498</v>
      </c>
      <c r="BJ5" t="s">
        <v>256</v>
      </c>
      <c r="BL5" s="17" t="s">
        <v>159</v>
      </c>
      <c r="BM5" s="15" t="s">
        <v>529</v>
      </c>
      <c r="BN5" t="s">
        <v>255</v>
      </c>
      <c r="BO5" t="s">
        <v>532</v>
      </c>
      <c r="BP5" t="s">
        <v>338</v>
      </c>
      <c r="BQ5" t="s">
        <v>256</v>
      </c>
    </row>
    <row r="6" spans="1:69" ht="60" x14ac:dyDescent="0.25">
      <c r="A6" s="17" t="s">
        <v>118</v>
      </c>
      <c r="B6" s="15" t="s">
        <v>264</v>
      </c>
      <c r="C6" t="s">
        <v>255</v>
      </c>
      <c r="D6" t="s">
        <v>273</v>
      </c>
      <c r="E6" t="s">
        <v>274</v>
      </c>
      <c r="F6" t="s">
        <v>256</v>
      </c>
      <c r="H6" s="18" t="s">
        <v>123</v>
      </c>
      <c r="I6" t="s">
        <v>284</v>
      </c>
      <c r="J6" t="s">
        <v>255</v>
      </c>
      <c r="K6">
        <v>621471210414</v>
      </c>
      <c r="L6" t="s">
        <v>259</v>
      </c>
      <c r="M6" t="s">
        <v>256</v>
      </c>
      <c r="O6" s="17" t="s">
        <v>135</v>
      </c>
      <c r="P6" s="15" t="s">
        <v>311</v>
      </c>
      <c r="Q6" t="s">
        <v>255</v>
      </c>
      <c r="R6" t="s">
        <v>312</v>
      </c>
      <c r="S6" t="s">
        <v>313</v>
      </c>
      <c r="T6" t="s">
        <v>256</v>
      </c>
      <c r="V6" s="23" t="s">
        <v>144</v>
      </c>
      <c r="W6" s="15" t="s">
        <v>333</v>
      </c>
      <c r="X6" t="s">
        <v>255</v>
      </c>
      <c r="Y6" t="s">
        <v>339</v>
      </c>
      <c r="Z6">
        <v>317</v>
      </c>
      <c r="AA6" t="s">
        <v>256</v>
      </c>
      <c r="AC6" s="18" t="s">
        <v>147</v>
      </c>
      <c r="AD6" t="s">
        <v>345</v>
      </c>
      <c r="AE6" t="s">
        <v>255</v>
      </c>
      <c r="AF6" t="s">
        <v>358</v>
      </c>
      <c r="AG6" t="s">
        <v>359</v>
      </c>
      <c r="AH6" t="s">
        <v>256</v>
      </c>
      <c r="AJ6" s="17" t="s">
        <v>160</v>
      </c>
      <c r="AK6" s="15" t="s">
        <v>383</v>
      </c>
      <c r="AL6" t="s">
        <v>255</v>
      </c>
      <c r="AM6">
        <v>628401216412</v>
      </c>
      <c r="AN6" t="s">
        <v>388</v>
      </c>
      <c r="AO6" t="s">
        <v>256</v>
      </c>
      <c r="AQ6" s="17" t="s">
        <v>182</v>
      </c>
      <c r="AR6" s="15" t="s">
        <v>440</v>
      </c>
      <c r="AS6" t="s">
        <v>255</v>
      </c>
      <c r="AT6" t="s">
        <v>445</v>
      </c>
      <c r="AU6" t="s">
        <v>435</v>
      </c>
      <c r="AV6" t="s">
        <v>256</v>
      </c>
      <c r="AX6" s="17" t="s">
        <v>188</v>
      </c>
      <c r="AY6" s="15" t="s">
        <v>449</v>
      </c>
      <c r="AZ6" t="s">
        <v>255</v>
      </c>
      <c r="BA6" t="s">
        <v>460</v>
      </c>
      <c r="BB6" t="s">
        <v>461</v>
      </c>
      <c r="BC6" t="s">
        <v>256</v>
      </c>
      <c r="BE6" s="17" t="s">
        <v>199</v>
      </c>
      <c r="BF6" s="15" t="s">
        <v>475</v>
      </c>
      <c r="BG6" t="s">
        <v>255</v>
      </c>
      <c r="BH6" t="s">
        <v>499</v>
      </c>
      <c r="BI6">
        <v>317</v>
      </c>
      <c r="BJ6" t="s">
        <v>256</v>
      </c>
      <c r="BL6" s="17" t="s">
        <v>156</v>
      </c>
      <c r="BM6" s="15" t="s">
        <v>530</v>
      </c>
      <c r="BN6" t="s">
        <v>255</v>
      </c>
      <c r="BO6" t="s">
        <v>533</v>
      </c>
      <c r="BP6" t="s">
        <v>534</v>
      </c>
      <c r="BQ6" t="s">
        <v>256</v>
      </c>
    </row>
    <row r="7" spans="1:69" ht="75" x14ac:dyDescent="0.25">
      <c r="A7" s="17" t="s">
        <v>119</v>
      </c>
      <c r="B7" s="15" t="s">
        <v>265</v>
      </c>
      <c r="C7" t="s">
        <v>255</v>
      </c>
      <c r="D7" t="s">
        <v>275</v>
      </c>
      <c r="E7" t="s">
        <v>276</v>
      </c>
      <c r="F7" t="s">
        <v>256</v>
      </c>
      <c r="H7" s="18" t="s">
        <v>124</v>
      </c>
      <c r="I7" t="s">
        <v>285</v>
      </c>
      <c r="J7" t="s">
        <v>255</v>
      </c>
      <c r="K7">
        <v>621471215411</v>
      </c>
      <c r="L7" t="s">
        <v>294</v>
      </c>
      <c r="M7" t="s">
        <v>256</v>
      </c>
      <c r="O7" s="17" t="s">
        <v>136</v>
      </c>
      <c r="P7" s="15" t="s">
        <v>314</v>
      </c>
      <c r="Q7" t="s">
        <v>255</v>
      </c>
      <c r="R7" t="s">
        <v>318</v>
      </c>
      <c r="S7" t="s">
        <v>319</v>
      </c>
      <c r="T7" t="s">
        <v>256</v>
      </c>
      <c r="AC7" s="18" t="s">
        <v>88</v>
      </c>
      <c r="AD7" t="s">
        <v>346</v>
      </c>
      <c r="AE7" t="s">
        <v>255</v>
      </c>
      <c r="AF7" t="s">
        <v>360</v>
      </c>
      <c r="AG7" t="s">
        <v>304</v>
      </c>
      <c r="AH7" t="s">
        <v>256</v>
      </c>
      <c r="AJ7" s="17" t="s">
        <v>161</v>
      </c>
      <c r="AK7" s="15" t="s">
        <v>389</v>
      </c>
      <c r="AL7" t="s">
        <v>255</v>
      </c>
      <c r="AM7" t="s">
        <v>393</v>
      </c>
      <c r="AN7" t="s">
        <v>338</v>
      </c>
      <c r="AO7" t="s">
        <v>256</v>
      </c>
      <c r="AX7" s="17" t="s">
        <v>189</v>
      </c>
      <c r="AY7" s="15" t="s">
        <v>450</v>
      </c>
      <c r="AZ7" t="s">
        <v>255</v>
      </c>
      <c r="BA7" t="s">
        <v>462</v>
      </c>
      <c r="BB7" t="s">
        <v>338</v>
      </c>
      <c r="BC7" t="s">
        <v>256</v>
      </c>
      <c r="BE7" s="17" t="s">
        <v>202</v>
      </c>
      <c r="BF7" s="15" t="s">
        <v>476</v>
      </c>
      <c r="BG7" t="s">
        <v>255</v>
      </c>
      <c r="BH7" t="s">
        <v>500</v>
      </c>
      <c r="BI7" t="s">
        <v>354</v>
      </c>
      <c r="BJ7" t="s">
        <v>256</v>
      </c>
      <c r="BL7" s="17"/>
      <c r="BM7" s="15"/>
    </row>
    <row r="8" spans="1:69" ht="60" x14ac:dyDescent="0.25">
      <c r="A8" s="17" t="s">
        <v>120</v>
      </c>
      <c r="B8" s="15" t="s">
        <v>266</v>
      </c>
      <c r="C8" t="s">
        <v>255</v>
      </c>
      <c r="D8" t="s">
        <v>277</v>
      </c>
      <c r="E8" t="s">
        <v>278</v>
      </c>
      <c r="F8" t="s">
        <v>256</v>
      </c>
      <c r="H8" s="18" t="s">
        <v>125</v>
      </c>
      <c r="I8" t="s">
        <v>286</v>
      </c>
      <c r="J8" t="s">
        <v>255</v>
      </c>
      <c r="K8">
        <v>621471215415</v>
      </c>
      <c r="L8" t="s">
        <v>294</v>
      </c>
      <c r="M8" t="s">
        <v>256</v>
      </c>
      <c r="O8" s="17" t="s">
        <v>137</v>
      </c>
      <c r="P8" s="15" t="s">
        <v>315</v>
      </c>
      <c r="Q8" t="s">
        <v>255</v>
      </c>
      <c r="R8" t="s">
        <v>320</v>
      </c>
      <c r="S8" t="s">
        <v>321</v>
      </c>
      <c r="T8" t="s">
        <v>256</v>
      </c>
      <c r="AC8" s="18" t="s">
        <v>148</v>
      </c>
      <c r="AD8" t="s">
        <v>347</v>
      </c>
      <c r="AE8" t="s">
        <v>255</v>
      </c>
      <c r="AF8" t="s">
        <v>361</v>
      </c>
      <c r="AG8" t="s">
        <v>313</v>
      </c>
      <c r="AH8" t="s">
        <v>256</v>
      </c>
      <c r="AJ8" s="17" t="s">
        <v>162</v>
      </c>
      <c r="AK8" s="15" t="s">
        <v>390</v>
      </c>
      <c r="AL8" t="s">
        <v>255</v>
      </c>
      <c r="AM8" t="s">
        <v>394</v>
      </c>
      <c r="AN8">
        <v>1152</v>
      </c>
      <c r="AO8" t="s">
        <v>256</v>
      </c>
      <c r="AX8" s="17" t="s">
        <v>190</v>
      </c>
      <c r="AY8" s="15" t="s">
        <v>451</v>
      </c>
      <c r="AZ8" t="s">
        <v>255</v>
      </c>
      <c r="BA8" t="s">
        <v>463</v>
      </c>
      <c r="BB8" t="s">
        <v>464</v>
      </c>
      <c r="BC8" t="s">
        <v>256</v>
      </c>
      <c r="BE8" s="17" t="s">
        <v>204</v>
      </c>
      <c r="BF8" s="15" t="s">
        <v>477</v>
      </c>
      <c r="BG8" t="s">
        <v>255</v>
      </c>
      <c r="BH8" t="s">
        <v>501</v>
      </c>
      <c r="BI8" t="s">
        <v>388</v>
      </c>
      <c r="BJ8" t="s">
        <v>256</v>
      </c>
      <c r="BL8" s="17"/>
      <c r="BM8" s="15"/>
    </row>
    <row r="9" spans="1:69" ht="60" x14ac:dyDescent="0.25">
      <c r="A9" s="22"/>
      <c r="B9" s="21"/>
      <c r="C9" s="21"/>
      <c r="D9" s="21"/>
      <c r="E9" s="21"/>
      <c r="F9" s="21"/>
      <c r="H9" s="18" t="s">
        <v>126</v>
      </c>
      <c r="I9" t="s">
        <v>287</v>
      </c>
      <c r="J9" t="s">
        <v>255</v>
      </c>
      <c r="K9" t="s">
        <v>296</v>
      </c>
      <c r="L9" t="s">
        <v>297</v>
      </c>
      <c r="M9" t="s">
        <v>256</v>
      </c>
      <c r="O9" s="17" t="s">
        <v>138</v>
      </c>
      <c r="P9" s="15" t="s">
        <v>316</v>
      </c>
      <c r="Q9" t="s">
        <v>255</v>
      </c>
      <c r="R9" t="s">
        <v>322</v>
      </c>
      <c r="S9" t="s">
        <v>323</v>
      </c>
      <c r="T9" t="s">
        <v>256</v>
      </c>
      <c r="AC9" s="18" t="s">
        <v>149</v>
      </c>
      <c r="AD9" t="s">
        <v>348</v>
      </c>
      <c r="AE9" t="s">
        <v>255</v>
      </c>
      <c r="AF9" t="s">
        <v>362</v>
      </c>
      <c r="AG9" t="s">
        <v>363</v>
      </c>
      <c r="AH9" t="s">
        <v>256</v>
      </c>
      <c r="AJ9" s="17" t="s">
        <v>163</v>
      </c>
      <c r="AK9" s="15" t="s">
        <v>391</v>
      </c>
      <c r="AL9" t="s">
        <v>255</v>
      </c>
      <c r="AM9" t="s">
        <v>395</v>
      </c>
      <c r="AN9" t="s">
        <v>396</v>
      </c>
      <c r="AO9" t="s">
        <v>256</v>
      </c>
      <c r="AX9" s="17" t="s">
        <v>191</v>
      </c>
      <c r="AY9" s="15" t="s">
        <v>452</v>
      </c>
      <c r="AZ9" t="s">
        <v>255</v>
      </c>
      <c r="BA9" t="s">
        <v>465</v>
      </c>
      <c r="BB9" t="s">
        <v>321</v>
      </c>
      <c r="BC9" t="s">
        <v>256</v>
      </c>
      <c r="BE9" s="17" t="s">
        <v>205</v>
      </c>
      <c r="BF9" s="15" t="s">
        <v>478</v>
      </c>
      <c r="BG9" t="s">
        <v>255</v>
      </c>
      <c r="BH9" t="s">
        <v>502</v>
      </c>
      <c r="BI9" t="s">
        <v>354</v>
      </c>
      <c r="BJ9" t="s">
        <v>256</v>
      </c>
      <c r="BL9" s="17"/>
      <c r="BM9" s="15"/>
    </row>
    <row r="10" spans="1:69" ht="60" x14ac:dyDescent="0.25">
      <c r="A10" s="17"/>
      <c r="B10" s="15"/>
      <c r="H10" s="18" t="s">
        <v>127</v>
      </c>
      <c r="I10" t="s">
        <v>288</v>
      </c>
      <c r="J10" t="s">
        <v>255</v>
      </c>
      <c r="K10" t="s">
        <v>298</v>
      </c>
      <c r="L10" t="s">
        <v>297</v>
      </c>
      <c r="M10" t="s">
        <v>256</v>
      </c>
      <c r="O10" s="17" t="s">
        <v>139</v>
      </c>
      <c r="P10" s="15" t="s">
        <v>317</v>
      </c>
      <c r="Q10" t="s">
        <v>255</v>
      </c>
      <c r="R10" t="s">
        <v>324</v>
      </c>
      <c r="S10" t="s">
        <v>325</v>
      </c>
      <c r="T10" t="s">
        <v>256</v>
      </c>
      <c r="AC10" s="18" t="s">
        <v>150</v>
      </c>
      <c r="AD10" t="s">
        <v>349</v>
      </c>
      <c r="AE10" t="s">
        <v>255</v>
      </c>
      <c r="AF10" t="s">
        <v>364</v>
      </c>
      <c r="AG10" t="s">
        <v>365</v>
      </c>
      <c r="AH10" t="s">
        <v>256</v>
      </c>
      <c r="AJ10" s="17" t="s">
        <v>164</v>
      </c>
      <c r="AK10" s="15" t="s">
        <v>392</v>
      </c>
      <c r="AL10" t="s">
        <v>255</v>
      </c>
      <c r="AM10" t="s">
        <v>397</v>
      </c>
      <c r="AN10" t="s">
        <v>398</v>
      </c>
      <c r="AO10" t="s">
        <v>256</v>
      </c>
      <c r="AX10" s="17" t="s">
        <v>192</v>
      </c>
      <c r="AY10" s="15" t="s">
        <v>453</v>
      </c>
      <c r="AZ10" t="s">
        <v>255</v>
      </c>
      <c r="BA10" t="s">
        <v>466</v>
      </c>
      <c r="BB10" t="s">
        <v>435</v>
      </c>
      <c r="BC10" t="s">
        <v>256</v>
      </c>
      <c r="BE10" s="17" t="s">
        <v>206</v>
      </c>
      <c r="BF10" s="15" t="s">
        <v>479</v>
      </c>
      <c r="BG10" t="s">
        <v>255</v>
      </c>
      <c r="BH10" t="s">
        <v>503</v>
      </c>
      <c r="BI10" t="s">
        <v>504</v>
      </c>
      <c r="BJ10" t="s">
        <v>256</v>
      </c>
      <c r="BL10" s="17"/>
      <c r="BM10" s="15"/>
    </row>
    <row r="11" spans="1:69" ht="60" x14ac:dyDescent="0.25">
      <c r="A11" s="17"/>
      <c r="B11" s="15"/>
      <c r="H11" s="18" t="s">
        <v>128</v>
      </c>
      <c r="I11" t="s">
        <v>289</v>
      </c>
      <c r="J11" t="s">
        <v>255</v>
      </c>
      <c r="K11">
        <v>621471215412</v>
      </c>
      <c r="L11" t="s">
        <v>297</v>
      </c>
      <c r="M11" t="s">
        <v>256</v>
      </c>
      <c r="O11" s="17" t="s">
        <v>140</v>
      </c>
      <c r="P11" s="15" t="s">
        <v>326</v>
      </c>
      <c r="Q11" t="s">
        <v>255</v>
      </c>
      <c r="R11" t="s">
        <v>327</v>
      </c>
      <c r="S11" t="s">
        <v>328</v>
      </c>
      <c r="T11" t="s">
        <v>256</v>
      </c>
      <c r="AC11" s="18" t="s">
        <v>151</v>
      </c>
      <c r="AD11" t="s">
        <v>350</v>
      </c>
      <c r="AE11" t="s">
        <v>255</v>
      </c>
      <c r="AF11" t="s">
        <v>366</v>
      </c>
      <c r="AG11" t="s">
        <v>367</v>
      </c>
      <c r="AH11" t="s">
        <v>256</v>
      </c>
      <c r="AJ11" s="17" t="s">
        <v>167</v>
      </c>
      <c r="AK11" s="15" t="s">
        <v>399</v>
      </c>
      <c r="AL11" t="s">
        <v>255</v>
      </c>
      <c r="AM11" t="s">
        <v>401</v>
      </c>
      <c r="AN11" t="s">
        <v>307</v>
      </c>
      <c r="AO11" t="s">
        <v>256</v>
      </c>
      <c r="AX11" s="17" t="s">
        <v>184</v>
      </c>
      <c r="AY11" s="15" t="s">
        <v>454</v>
      </c>
      <c r="AZ11" t="s">
        <v>255</v>
      </c>
      <c r="BA11" t="s">
        <v>467</v>
      </c>
      <c r="BB11" t="s">
        <v>468</v>
      </c>
      <c r="BC11" t="s">
        <v>256</v>
      </c>
      <c r="BE11" s="17" t="s">
        <v>207</v>
      </c>
      <c r="BF11" s="15" t="s">
        <v>480</v>
      </c>
      <c r="BG11" t="s">
        <v>255</v>
      </c>
      <c r="BH11" t="s">
        <v>505</v>
      </c>
      <c r="BI11" t="s">
        <v>506</v>
      </c>
      <c r="BJ11" t="s">
        <v>256</v>
      </c>
    </row>
    <row r="12" spans="1:69" ht="60" x14ac:dyDescent="0.25">
      <c r="A12" s="17"/>
      <c r="B12" s="15"/>
      <c r="H12" s="18" t="s">
        <v>129</v>
      </c>
      <c r="I12" t="s">
        <v>290</v>
      </c>
      <c r="J12" t="s">
        <v>255</v>
      </c>
      <c r="K12">
        <v>621481216410</v>
      </c>
      <c r="L12" t="s">
        <v>259</v>
      </c>
      <c r="M12" t="s">
        <v>256</v>
      </c>
      <c r="AC12" s="18" t="s">
        <v>89</v>
      </c>
      <c r="AD12" t="s">
        <v>351</v>
      </c>
      <c r="AE12" t="s">
        <v>255</v>
      </c>
      <c r="AF12" t="s">
        <v>368</v>
      </c>
      <c r="AG12" t="s">
        <v>369</v>
      </c>
      <c r="AH12" t="s">
        <v>256</v>
      </c>
      <c r="AJ12" s="17" t="s">
        <v>168</v>
      </c>
      <c r="AK12" s="15" t="s">
        <v>400</v>
      </c>
      <c r="AL12" t="s">
        <v>255</v>
      </c>
      <c r="AM12" t="s">
        <v>402</v>
      </c>
      <c r="AN12" t="s">
        <v>304</v>
      </c>
      <c r="AO12" t="s">
        <v>256</v>
      </c>
      <c r="AX12" s="17" t="s">
        <v>185</v>
      </c>
      <c r="AY12" s="15" t="s">
        <v>455</v>
      </c>
      <c r="AZ12" t="s">
        <v>255</v>
      </c>
      <c r="BA12" t="s">
        <v>469</v>
      </c>
      <c r="BB12" t="s">
        <v>470</v>
      </c>
      <c r="BC12" t="s">
        <v>256</v>
      </c>
      <c r="BE12" s="17" t="s">
        <v>211</v>
      </c>
      <c r="BF12" s="15" t="s">
        <v>481</v>
      </c>
      <c r="BG12" t="s">
        <v>255</v>
      </c>
      <c r="BH12" t="s">
        <v>507</v>
      </c>
      <c r="BI12" t="s">
        <v>508</v>
      </c>
      <c r="BJ12" t="s">
        <v>256</v>
      </c>
    </row>
    <row r="13" spans="1:69" ht="60" x14ac:dyDescent="0.25">
      <c r="A13" s="17"/>
      <c r="B13" s="15"/>
      <c r="H13" s="18" t="s">
        <v>130</v>
      </c>
      <c r="I13" t="s">
        <v>291</v>
      </c>
      <c r="J13" t="s">
        <v>255</v>
      </c>
      <c r="K13" t="s">
        <v>299</v>
      </c>
      <c r="L13" t="s">
        <v>294</v>
      </c>
      <c r="M13" t="s">
        <v>256</v>
      </c>
      <c r="AC13" s="18" t="s">
        <v>152</v>
      </c>
      <c r="AD13" t="s">
        <v>352</v>
      </c>
      <c r="AE13" t="s">
        <v>255</v>
      </c>
      <c r="AF13" t="s">
        <v>370</v>
      </c>
      <c r="AG13" t="s">
        <v>313</v>
      </c>
      <c r="AH13" t="s">
        <v>256</v>
      </c>
      <c r="AJ13" s="17" t="s">
        <v>169</v>
      </c>
      <c r="AK13" s="15" t="s">
        <v>403</v>
      </c>
      <c r="AL13" t="s">
        <v>255</v>
      </c>
      <c r="AM13" t="s">
        <v>404</v>
      </c>
      <c r="AN13" t="s">
        <v>304</v>
      </c>
      <c r="AO13" t="s">
        <v>256</v>
      </c>
      <c r="BE13" s="17" t="s">
        <v>215</v>
      </c>
      <c r="BF13" s="15" t="s">
        <v>482</v>
      </c>
      <c r="BG13" t="s">
        <v>255</v>
      </c>
      <c r="BH13" t="s">
        <v>509</v>
      </c>
      <c r="BI13" t="s">
        <v>504</v>
      </c>
      <c r="BJ13" t="s">
        <v>256</v>
      </c>
    </row>
    <row r="14" spans="1:69" ht="60" x14ac:dyDescent="0.25">
      <c r="A14" s="17"/>
      <c r="B14" s="15"/>
      <c r="H14" s="18" t="s">
        <v>131</v>
      </c>
      <c r="I14" t="s">
        <v>292</v>
      </c>
      <c r="J14" t="s">
        <v>255</v>
      </c>
      <c r="K14">
        <v>624471212418</v>
      </c>
      <c r="L14" t="s">
        <v>300</v>
      </c>
      <c r="M14" t="s">
        <v>256</v>
      </c>
      <c r="AC14" s="18" t="s">
        <v>153</v>
      </c>
      <c r="AD14" t="s">
        <v>371</v>
      </c>
      <c r="AE14" t="s">
        <v>255</v>
      </c>
      <c r="AF14" t="s">
        <v>375</v>
      </c>
      <c r="AG14" t="s">
        <v>319</v>
      </c>
      <c r="AH14" t="s">
        <v>256</v>
      </c>
      <c r="AJ14" s="17" t="s">
        <v>170</v>
      </c>
      <c r="AK14" s="15" t="s">
        <v>405</v>
      </c>
      <c r="AL14" t="s">
        <v>255</v>
      </c>
      <c r="AM14" t="s">
        <v>406</v>
      </c>
      <c r="AN14" t="s">
        <v>328</v>
      </c>
      <c r="AO14" t="s">
        <v>256</v>
      </c>
      <c r="BE14" s="17" t="s">
        <v>216</v>
      </c>
      <c r="BF14" s="15" t="s">
        <v>483</v>
      </c>
      <c r="BG14" t="s">
        <v>255</v>
      </c>
      <c r="BH14" t="s">
        <v>510</v>
      </c>
      <c r="BI14" t="s">
        <v>398</v>
      </c>
      <c r="BJ14" t="s">
        <v>256</v>
      </c>
    </row>
    <row r="15" spans="1:69" ht="60" x14ac:dyDescent="0.25">
      <c r="A15" s="17"/>
      <c r="B15" s="15"/>
      <c r="AC15" s="18" t="s">
        <v>154</v>
      </c>
      <c r="AD15" t="s">
        <v>372</v>
      </c>
      <c r="AE15" t="s">
        <v>255</v>
      </c>
      <c r="AF15" t="s">
        <v>376</v>
      </c>
      <c r="AG15" t="s">
        <v>377</v>
      </c>
      <c r="AH15" t="s">
        <v>256</v>
      </c>
      <c r="AJ15" s="17" t="s">
        <v>171</v>
      </c>
      <c r="AK15" s="15" t="s">
        <v>407</v>
      </c>
      <c r="AL15" t="s">
        <v>255</v>
      </c>
      <c r="AM15" t="s">
        <v>411</v>
      </c>
      <c r="AN15" t="s">
        <v>412</v>
      </c>
      <c r="AO15" t="s">
        <v>256</v>
      </c>
      <c r="BE15" s="17" t="s">
        <v>218</v>
      </c>
      <c r="BF15" s="15" t="s">
        <v>484</v>
      </c>
      <c r="BG15" t="s">
        <v>255</v>
      </c>
      <c r="BH15" t="s">
        <v>511</v>
      </c>
      <c r="BI15" t="s">
        <v>444</v>
      </c>
      <c r="BJ15" t="s">
        <v>256</v>
      </c>
    </row>
    <row r="16" spans="1:69" ht="60" x14ac:dyDescent="0.25">
      <c r="A16" s="17"/>
      <c r="B16" s="15"/>
      <c r="AC16" s="18" t="s">
        <v>90</v>
      </c>
      <c r="AD16" t="s">
        <v>373</v>
      </c>
      <c r="AE16" t="s">
        <v>255</v>
      </c>
      <c r="AF16" t="s">
        <v>378</v>
      </c>
      <c r="AG16" t="s">
        <v>363</v>
      </c>
      <c r="AH16" t="s">
        <v>256</v>
      </c>
      <c r="AJ16" s="17" t="s">
        <v>172</v>
      </c>
      <c r="AK16" s="15" t="s">
        <v>408</v>
      </c>
      <c r="AL16" t="s">
        <v>255</v>
      </c>
      <c r="AM16" t="s">
        <v>413</v>
      </c>
      <c r="AN16" t="s">
        <v>414</v>
      </c>
      <c r="AO16" t="s">
        <v>256</v>
      </c>
      <c r="BE16" s="17" t="s">
        <v>219</v>
      </c>
      <c r="BF16" s="15" t="s">
        <v>485</v>
      </c>
      <c r="BG16" t="s">
        <v>255</v>
      </c>
      <c r="BH16" t="s">
        <v>512</v>
      </c>
      <c r="BI16" t="s">
        <v>461</v>
      </c>
      <c r="BJ16" t="s">
        <v>256</v>
      </c>
    </row>
    <row r="17" spans="1:62" ht="60" x14ac:dyDescent="0.25">
      <c r="A17" s="17"/>
      <c r="B17" s="15"/>
      <c r="AC17" s="18" t="s">
        <v>155</v>
      </c>
      <c r="AD17" t="s">
        <v>374</v>
      </c>
      <c r="AE17" t="s">
        <v>255</v>
      </c>
      <c r="AF17" t="s">
        <v>379</v>
      </c>
      <c r="AG17" t="s">
        <v>325</v>
      </c>
      <c r="AH17" t="s">
        <v>256</v>
      </c>
      <c r="AJ17" s="17" t="s">
        <v>173</v>
      </c>
      <c r="AK17" s="15" t="s">
        <v>409</v>
      </c>
      <c r="AL17" t="s">
        <v>255</v>
      </c>
      <c r="AM17" t="s">
        <v>415</v>
      </c>
      <c r="AN17" t="s">
        <v>416</v>
      </c>
      <c r="AO17" t="s">
        <v>256</v>
      </c>
      <c r="BE17" s="17" t="s">
        <v>220</v>
      </c>
      <c r="BF17" s="15" t="s">
        <v>486</v>
      </c>
      <c r="BG17" t="s">
        <v>255</v>
      </c>
      <c r="BH17" t="s">
        <v>513</v>
      </c>
      <c r="BI17" t="s">
        <v>363</v>
      </c>
      <c r="BJ17" t="s">
        <v>256</v>
      </c>
    </row>
    <row r="18" spans="1:62" ht="45" x14ac:dyDescent="0.25">
      <c r="A18" s="17"/>
      <c r="B18" s="15"/>
      <c r="AJ18" s="17" t="s">
        <v>165</v>
      </c>
      <c r="AK18" s="15" t="s">
        <v>410</v>
      </c>
      <c r="AL18" t="s">
        <v>255</v>
      </c>
      <c r="AM18" t="s">
        <v>417</v>
      </c>
      <c r="AN18" t="s">
        <v>357</v>
      </c>
      <c r="AO18" t="s">
        <v>256</v>
      </c>
      <c r="BE18" s="17" t="s">
        <v>221</v>
      </c>
      <c r="BF18" s="15" t="s">
        <v>487</v>
      </c>
      <c r="BG18" t="s">
        <v>255</v>
      </c>
      <c r="BH18" t="s">
        <v>514</v>
      </c>
      <c r="BI18" t="s">
        <v>515</v>
      </c>
      <c r="BJ18" t="s">
        <v>256</v>
      </c>
    </row>
    <row r="19" spans="1:62" ht="45" x14ac:dyDescent="0.25">
      <c r="AJ19" s="17" t="s">
        <v>174</v>
      </c>
      <c r="AK19" s="15" t="s">
        <v>418</v>
      </c>
      <c r="AL19" t="s">
        <v>255</v>
      </c>
      <c r="AM19" t="s">
        <v>419</v>
      </c>
      <c r="AN19" t="s">
        <v>420</v>
      </c>
      <c r="AO19" t="s">
        <v>256</v>
      </c>
      <c r="BE19" s="17" t="s">
        <v>222</v>
      </c>
      <c r="BF19" s="15" t="s">
        <v>488</v>
      </c>
      <c r="BG19" t="s">
        <v>255</v>
      </c>
      <c r="BH19" t="s">
        <v>516</v>
      </c>
      <c r="BI19" t="s">
        <v>517</v>
      </c>
      <c r="BJ19" t="s">
        <v>256</v>
      </c>
    </row>
    <row r="20" spans="1:62" ht="60" x14ac:dyDescent="0.25">
      <c r="AJ20" s="17" t="s">
        <v>175</v>
      </c>
      <c r="AK20" s="15" t="s">
        <v>421</v>
      </c>
      <c r="AL20" t="s">
        <v>255</v>
      </c>
      <c r="AM20" t="s">
        <v>422</v>
      </c>
      <c r="AN20" t="s">
        <v>423</v>
      </c>
      <c r="AO20" t="s">
        <v>256</v>
      </c>
      <c r="BE20" s="17" t="s">
        <v>224</v>
      </c>
      <c r="BF20" s="15" t="s">
        <v>489</v>
      </c>
      <c r="BG20" t="s">
        <v>255</v>
      </c>
      <c r="BH20" t="s">
        <v>518</v>
      </c>
      <c r="BI20" t="s">
        <v>519</v>
      </c>
      <c r="BJ20" t="s">
        <v>256</v>
      </c>
    </row>
    <row r="21" spans="1:62" ht="60" x14ac:dyDescent="0.25">
      <c r="AJ21" s="17" t="s">
        <v>176</v>
      </c>
      <c r="AK21" s="15" t="s">
        <v>424</v>
      </c>
      <c r="AL21" t="s">
        <v>255</v>
      </c>
      <c r="AM21" t="s">
        <v>425</v>
      </c>
      <c r="AN21" t="s">
        <v>426</v>
      </c>
      <c r="AO21" t="s">
        <v>256</v>
      </c>
      <c r="BE21" s="17" t="s">
        <v>227</v>
      </c>
      <c r="BF21" s="15" t="s">
        <v>490</v>
      </c>
      <c r="BG21" t="s">
        <v>255</v>
      </c>
      <c r="BH21" t="s">
        <v>520</v>
      </c>
      <c r="BI21" t="s">
        <v>325</v>
      </c>
      <c r="BJ21" t="s">
        <v>256</v>
      </c>
    </row>
    <row r="22" spans="1:62" ht="60" x14ac:dyDescent="0.25">
      <c r="AJ22" s="17" t="s">
        <v>177</v>
      </c>
      <c r="AK22" s="15" t="s">
        <v>427</v>
      </c>
      <c r="AL22" t="s">
        <v>255</v>
      </c>
      <c r="AM22" t="s">
        <v>428</v>
      </c>
      <c r="AN22" t="s">
        <v>429</v>
      </c>
      <c r="AO22" t="s">
        <v>256</v>
      </c>
      <c r="BE22" s="17" t="s">
        <v>228</v>
      </c>
      <c r="BF22" s="15" t="s">
        <v>491</v>
      </c>
      <c r="BG22" t="s">
        <v>255</v>
      </c>
      <c r="BH22" t="s">
        <v>521</v>
      </c>
      <c r="BI22" t="s">
        <v>412</v>
      </c>
      <c r="BJ22" t="s">
        <v>256</v>
      </c>
    </row>
    <row r="23" spans="1:62" ht="60" x14ac:dyDescent="0.25">
      <c r="AJ23" s="17" t="s">
        <v>178</v>
      </c>
      <c r="AK23" s="15" t="s">
        <v>430</v>
      </c>
      <c r="AL23" t="s">
        <v>255</v>
      </c>
      <c r="AM23" t="s">
        <v>431</v>
      </c>
      <c r="AN23" t="s">
        <v>432</v>
      </c>
      <c r="AO23" t="s">
        <v>256</v>
      </c>
      <c r="BE23" s="17" t="s">
        <v>229</v>
      </c>
      <c r="BF23" s="15" t="s">
        <v>492</v>
      </c>
      <c r="BG23" t="s">
        <v>255</v>
      </c>
      <c r="BH23" t="s">
        <v>522</v>
      </c>
      <c r="BI23" t="s">
        <v>523</v>
      </c>
      <c r="BJ23" t="s">
        <v>256</v>
      </c>
    </row>
    <row r="24" spans="1:62" ht="60" x14ac:dyDescent="0.25">
      <c r="AJ24" s="17" t="s">
        <v>179</v>
      </c>
      <c r="AK24" s="15" t="s">
        <v>433</v>
      </c>
      <c r="AL24" t="s">
        <v>255</v>
      </c>
      <c r="AM24" t="s">
        <v>434</v>
      </c>
      <c r="AN24" t="s">
        <v>435</v>
      </c>
      <c r="AO24" t="s">
        <v>256</v>
      </c>
      <c r="BE24" s="17" t="s">
        <v>235</v>
      </c>
      <c r="BF24" s="15" t="s">
        <v>493</v>
      </c>
      <c r="BG24" t="s">
        <v>255</v>
      </c>
      <c r="BH24" t="s">
        <v>524</v>
      </c>
      <c r="BI24" t="s">
        <v>525</v>
      </c>
      <c r="BJ24" t="s">
        <v>256</v>
      </c>
    </row>
    <row r="25" spans="1:62" ht="60" x14ac:dyDescent="0.25">
      <c r="BE25" s="17" t="s">
        <v>232</v>
      </c>
      <c r="BF25" s="15" t="s">
        <v>494</v>
      </c>
      <c r="BG25" t="s">
        <v>255</v>
      </c>
      <c r="BH25">
        <v>621401218417</v>
      </c>
      <c r="BI25" t="s">
        <v>435</v>
      </c>
      <c r="BJ25" t="s">
        <v>256</v>
      </c>
    </row>
  </sheetData>
  <mergeCells count="7">
    <mergeCell ref="AJ1:AO1"/>
    <mergeCell ref="BE1:BJ1"/>
    <mergeCell ref="H1:M1"/>
    <mergeCell ref="A1:F1"/>
    <mergeCell ref="O1:T1"/>
    <mergeCell ref="V1:AA1"/>
    <mergeCell ref="AC1:AH1"/>
  </mergeCells>
  <conditionalFormatting sqref="C3:C8 C10:C18">
    <cfRule type="cellIs" dxfId="7" priority="8" operator="equal">
      <formula>"SI"</formula>
    </cfRule>
  </conditionalFormatting>
  <conditionalFormatting sqref="Q3:Q11">
    <cfRule type="cellIs" dxfId="6" priority="7" operator="equal">
      <formula>"SI"</formula>
    </cfRule>
  </conditionalFormatting>
  <conditionalFormatting sqref="X3:X6">
    <cfRule type="cellIs" dxfId="5" priority="6" operator="equal">
      <formula>"SI"</formula>
    </cfRule>
  </conditionalFormatting>
  <conditionalFormatting sqref="AL3:AL24">
    <cfRule type="cellIs" dxfId="4" priority="5" operator="equal">
      <formula>"SI"</formula>
    </cfRule>
  </conditionalFormatting>
  <conditionalFormatting sqref="AS3:AS6">
    <cfRule type="cellIs" dxfId="3" priority="4" operator="equal">
      <formula>"SI"</formula>
    </cfRule>
  </conditionalFormatting>
  <conditionalFormatting sqref="AZ3:AZ12">
    <cfRule type="cellIs" dxfId="2" priority="3" operator="equal">
      <formula>"SI"</formula>
    </cfRule>
  </conditionalFormatting>
  <conditionalFormatting sqref="BG3:BG25">
    <cfRule type="cellIs" dxfId="1" priority="2" operator="equal">
      <formula>"SI"</formula>
    </cfRule>
  </conditionalFormatting>
  <conditionalFormatting sqref="BN3:BN10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11</vt:i4>
      </vt:variant>
    </vt:vector>
  </HeadingPairs>
  <TitlesOfParts>
    <vt:vector size="14" baseType="lpstr">
      <vt:lpstr>CM FINAL - CEE</vt:lpstr>
      <vt:lpstr>Hoja1</vt:lpstr>
      <vt:lpstr>ADJUDICADOS</vt:lpstr>
      <vt:lpstr>ADJUDICACIONES_CIENCIA_Y_TECNOLOGIA</vt:lpstr>
      <vt:lpstr>ADJUDICADOS</vt:lpstr>
      <vt:lpstr>ADJUDICADOS_AGROPECUARIA</vt:lpstr>
      <vt:lpstr>ADJUDICADOS_CCSS</vt:lpstr>
      <vt:lpstr>ADJUDICADOS_COMUNICACION</vt:lpstr>
      <vt:lpstr>ADJUDICADOS_DPCC</vt:lpstr>
      <vt:lpstr>ADJUDICADOS_FISICA</vt:lpstr>
      <vt:lpstr>ADJUDICADOS_INGLES</vt:lpstr>
      <vt:lpstr>ADJUDICADOS_MATEMATICA</vt:lpstr>
      <vt:lpstr>ADJUDICADOS_PRIMARIA_EIB</vt:lpstr>
      <vt:lpstr>MATEMATICAS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2024-03-06T16:50:59Z</cp:lastPrinted>
  <dcterms:created xsi:type="dcterms:W3CDTF">2022-10-19T03:36:09Z</dcterms:created>
  <dcterms:modified xsi:type="dcterms:W3CDTF">2024-06-03T18:07:43Z</dcterms:modified>
  <cp:category>Reportes</cp:category>
</cp:coreProperties>
</file>