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15345" windowHeight="11955"/>
  </bookViews>
  <sheets>
    <sheet name="CM FINAL - CEE" sheetId="4" r:id="rId1"/>
    <sheet name="ADJUDICADOS" sheetId="5" state="hidden" r:id="rId2"/>
  </sheets>
  <definedNames>
    <definedName name="_xlnm._FilterDatabase" localSheetId="0" hidden="1">'CM FINAL - CEE'!$B$8:$V$69</definedName>
    <definedName name="adjudicados">ADJUDICADOS!$A$2:$F$24</definedName>
    <definedName name="_xlnm.Print_Area" localSheetId="0">'CM FINAL - CEE'!#REF!</definedName>
  </definedNames>
  <calcPr calcId="162913"/>
</workbook>
</file>

<file path=xl/calcChain.xml><?xml version="1.0" encoding="utf-8"?>
<calcChain xmlns="http://schemas.openxmlformats.org/spreadsheetml/2006/main">
  <c r="T10" i="4" l="1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V9" i="4"/>
  <c r="U9" i="4"/>
  <c r="T9" i="4"/>
</calcChain>
</file>

<file path=xl/sharedStrings.xml><?xml version="1.0" encoding="utf-8"?>
<sst xmlns="http://schemas.openxmlformats.org/spreadsheetml/2006/main" count="502" uniqueCount="259">
  <si>
    <t>PROCESO DE CONTRATACION DOCENTE 2024</t>
  </si>
  <si>
    <t>MODALIDAD DE CONTRATACIÓN POR EVALUACION DE EXPEDIENTES</t>
  </si>
  <si>
    <t>RESULTADOS FINALES</t>
  </si>
  <si>
    <t>DNI</t>
  </si>
  <si>
    <t>APELLIDOS Y NOMBRES</t>
  </si>
  <si>
    <t>GRUPO DE INSCRIPCION</t>
  </si>
  <si>
    <t>PUNTAJE FORMACION ACADEMICA</t>
  </si>
  <si>
    <t>PUNTAJE FORMACION CONTINUA</t>
  </si>
  <si>
    <t>PUNTAJE EXPERIENCIA LABORAL</t>
  </si>
  <si>
    <t>PUNTAJE MERITOS</t>
  </si>
  <si>
    <t>FFAA</t>
  </si>
  <si>
    <t>PUNTAJE UGEL</t>
  </si>
  <si>
    <t>ESTADO</t>
  </si>
  <si>
    <t>OBSERVACIONES</t>
  </si>
  <si>
    <t>N° EXPEDIENTE</t>
  </si>
  <si>
    <t>ORDEN DE PRELACION</t>
  </si>
  <si>
    <t>RESPUESTA A RECLAMO PRESENTADO</t>
  </si>
  <si>
    <t>APTO</t>
  </si>
  <si>
    <t>EBR Secundaria Matemática</t>
  </si>
  <si>
    <t>LLATAS TELLO JOSE MANUEL</t>
  </si>
  <si>
    <t>00836073</t>
  </si>
  <si>
    <t>CALDERON DAVILA MIGUEL ANGEL</t>
  </si>
  <si>
    <t>00838851</t>
  </si>
  <si>
    <t>FERNANDEZ VERGARA JOSE LUIS</t>
  </si>
  <si>
    <t>00832891</t>
  </si>
  <si>
    <t>LLATAS FERNANDEZ JOSE LELIS</t>
  </si>
  <si>
    <t>ESPINOZA REVILLA JEFFERSON MARWIN</t>
  </si>
  <si>
    <t>VASQUEZ CRUZADO  ABSALÓN</t>
  </si>
  <si>
    <t>BURGA CARRANZA SEGUNDO</t>
  </si>
  <si>
    <t>VEGA MONTEZA TELESFORO</t>
  </si>
  <si>
    <t>CIEZA BERNAL YONY</t>
  </si>
  <si>
    <t>CHAVEZ ROSALES JULIO WILSON</t>
  </si>
  <si>
    <t>RODRIGUEZ MARIN MOISES</t>
  </si>
  <si>
    <t>DIAZ VILLANUEVA DENILSON</t>
  </si>
  <si>
    <t>CARHUAPOMA HUAMAN JOSE CIRILO</t>
  </si>
  <si>
    <t>CIEZA HUMAN JOSUE MATIAS</t>
  </si>
  <si>
    <t>LUNA CARUAJULCA LUIS MIGUEL</t>
  </si>
  <si>
    <t>BARRENA  FUSTAMANTE  FLORECITA</t>
  </si>
  <si>
    <t>BARBOZA LOZANO KEVIN MARVIN</t>
  </si>
  <si>
    <t>FERNANDEZ MIRES DENNIS HEISON</t>
  </si>
  <si>
    <t>SENCE FERNANDEZ MICHEL JESUS</t>
  </si>
  <si>
    <t xml:space="preserve">TAMAY RUBIO  OSMER OMAR </t>
  </si>
  <si>
    <t>BECERRA CERVERA JOSE LUIS</t>
  </si>
  <si>
    <t>GUEVARA  ANGASPILCO ROSI YULIT</t>
  </si>
  <si>
    <t xml:space="preserve">	BRIONES 	MEGO FLAVIO RIGOBERTO</t>
  </si>
  <si>
    <t>VASQUEZ BRIONES MOISES ALEXIS</t>
  </si>
  <si>
    <t>SILVA PERALTA ORNAN JOSUÈ</t>
  </si>
  <si>
    <t>CRUZADO ORTIZ LUIS NEISER</t>
  </si>
  <si>
    <t>ALCAS ZAPATA DIEGO ALONSO</t>
  </si>
  <si>
    <t>FERNANDEZ MARTILLA WILMER</t>
  </si>
  <si>
    <t>DIAZ QUISPE JAMER MARINO</t>
  </si>
  <si>
    <t>RETTO FIESTAS CESAR ALBERTO</t>
  </si>
  <si>
    <t>ROJAS TERRONES FLOR MARILU</t>
  </si>
  <si>
    <t>DELGADO FLORES RUSVITA</t>
  </si>
  <si>
    <t>GRANDEZ TIRADO BETSI RUTH</t>
  </si>
  <si>
    <t>SOTO CASTILLO LARRY ANTONY JUNIOR</t>
  </si>
  <si>
    <t>MARTINEZ TANTARICO RIVER GEREMIYAS</t>
  </si>
  <si>
    <t>LLANOS CORDOVA MARISOL</t>
  </si>
  <si>
    <t>CALLE SALAZAR CARMEN TERESA</t>
  </si>
  <si>
    <t>HERNANDEZ CRUZ JHONY CARLOS</t>
  </si>
  <si>
    <t>GONZALES FLORES LELIS YOSUNY</t>
  </si>
  <si>
    <t>REGALADO GUEVARA YULLY MARITZA</t>
  </si>
  <si>
    <t>GUERRERO VILLALOBOS DEYSI ELVA</t>
  </si>
  <si>
    <t>MURRIETA SALAS ALI LEIZ</t>
  </si>
  <si>
    <t>PAREDES ROJAS SALLY MARITZA</t>
  </si>
  <si>
    <t>LEON CELIS TERESA ESTERLITA</t>
  </si>
  <si>
    <t>01174019</t>
  </si>
  <si>
    <t>MORI ASPAJO ALFONSO</t>
  </si>
  <si>
    <t>SUAREZ MARTINEZ QUEYLI KATERINE</t>
  </si>
  <si>
    <t>HURTADO BECERRA ESTHER</t>
  </si>
  <si>
    <t>SAAVEDRA FALEN CLAUDIA MILAGRO</t>
  </si>
  <si>
    <t>TEJADA DAVILA FIDEL</t>
  </si>
  <si>
    <t>RUIZ ALVARADO PEDRO</t>
  </si>
  <si>
    <t>SANCHEZ GARCIA KEYKO LISETH</t>
  </si>
  <si>
    <t>SUAREZ VENTURA LILIA</t>
  </si>
  <si>
    <t>SEMINARIO CARRASCO ALEJANDRO</t>
  </si>
  <si>
    <t>BELLODAS VILCHEZ MILAGRITOS MARGOTH</t>
  </si>
  <si>
    <t>VASQUEZ DIAZ ERICK LUIGI</t>
  </si>
  <si>
    <t>MEDINA FERNANDEZ FANY</t>
  </si>
  <si>
    <t>CARRANZA PUELLES LISBETH</t>
  </si>
  <si>
    <t>IZQUIERDO PAZ  JASER JONATHAN</t>
  </si>
  <si>
    <t>VILCHEZ SANTISTEBAN WILMER ASUNCION</t>
  </si>
  <si>
    <t>VARGAS VILLOSLADA FREDEGUNDO</t>
  </si>
  <si>
    <t>MEGO NARRA ERICK BRANDO</t>
  </si>
  <si>
    <t>Decreto Supremo N° 020-2023-MINEDU</t>
  </si>
  <si>
    <t>UNIDAD DE GESTIÓN EDUCATIVA LOCAL DE RIOJA</t>
  </si>
  <si>
    <t>DISCAPACIDAD</t>
  </si>
  <si>
    <t>DEPORTISTA</t>
  </si>
  <si>
    <t>ORDEN DE MÉRITO</t>
  </si>
  <si>
    <t/>
  </si>
  <si>
    <t>Reclamo Procedente: LEVANTO LA (S) OBSERVACION (ES)</t>
  </si>
  <si>
    <t>Reclamo Procedente: LEVANTO LA (S) OBSERVACION (ES)
Revisión de oficio:SE REVALUO EL EXPEDIENTE EN SU TOTALIDAD.</t>
  </si>
  <si>
    <t>Reclamo Procedente: LEVANTO LA (S) OBSERVACION (ES)
Revisión de oficio:LA POSTULANTE NO ACREDITA RESOLUCION DE MERITOS</t>
  </si>
  <si>
    <t>Reclamo Procedente: LEVANTO LA (S) OBSERVACION (ES)
Reclamo Procedente: SE ASIGNA PUNTAJE POR BONIFICACION DE DISCAPACIDAD DEL 15%</t>
  </si>
  <si>
    <t>Reclamo Procedente: LEVANTO LA (S) OBSERVACION (ES)
Revisión de oficio:SE ASIGNO PUNTUACION SOBRE OTRO TÍTULO UNIVERSITARIO</t>
  </si>
  <si>
    <t>Reclamo Procedente: LEVANTO LA (S) OBSERVACION (ES)
Revisión de oficio:SE REVALUO EXPEDIENTE DE OFICIO.</t>
  </si>
  <si>
    <t>6313-2024: Reclamo Procedente: CUENTA CON RD DE DISCAPACIDAD</t>
  </si>
  <si>
    <t>6065-2024: Reclamo Procedente: SE CONSIDERA EXPERIENCIA EN ZUNA RURAL Y BONIFICACION DEL 15 % POR LA BONIFICACION DE DISCAPACIDAD</t>
  </si>
  <si>
    <t>6265-2024: Reclamo Procedente: SE OTORGA PUNTAJE POR ACREDITAR DOCUMENTOS EN LOS RUBROS SOLICITADOS</t>
  </si>
  <si>
    <t>6092-2024: Reclamo Procedente: SE CONSTATO QUE SI PRESENTO SU TITULO TECNICO</t>
  </si>
  <si>
    <t>6179-2024: Reclamo Procedente: SI PRESENTO EN EXPEDIENTE QUE ACREDITA LA BONIFICACION POR FUERZAS ARMADAS POR LO QUE SE ASIGNA EL PUNTAJE CORRESPONDIENTE.</t>
  </si>
  <si>
    <t>6079-2024: Reclamo Procedente: REVALUACION DE EXPEDIENTE EN RELACION A LA EXPERIENCIA LABORAL, RECONSIDERANDO SU PUNTUACION DE 2 A 6 PUNTOS.</t>
  </si>
  <si>
    <t>6251-2024: Reclamo Procedente: ACREDITA ACTOS RESOLUTIVOS DE FELICITACION.</t>
  </si>
  <si>
    <t>6304-2024: Reclamo Procedente: EL POSTULANTE ACREDITA DOCUMENTO QUE PRECISA LA ESPECIALIDAD A LA QUE POSTULA.
Revisión de oficio:SE RECTIFICA PUNTAJE DE ACUERDO A LA FICHA.</t>
  </si>
  <si>
    <t>6270-2024: Reclamo Procedente: PRESENTO DJ DE AUTORIZACION DE CONTACTO
Reclamo Procedente: SE CORRIGE EL ORDEN DE PRELACION PORQUE ACREDITA EL TÍTULO DE PROFESOR EN LA ESPECIALIDAD DE MATEMATICA
Revisión de oficio:SE REVALUO EL RUBRO DE MERITOS POR NO CORRESPONDER (RD DEL DIRECTOR DEL ISPP)</t>
  </si>
  <si>
    <t>0-2024: Revisión de oficio:SE RECTIFICO LA PRELACION</t>
  </si>
  <si>
    <t xml:space="preserve">6362-2024: Reclamo Procedente: ADJUNTA CONSTANCIA DE UNSM ACREDITANDO LA ESPECIALIDAD DEL GRADO DE BACHILLER
Revisión de oficio:CONTROL POSTERIOR </t>
  </si>
  <si>
    <t>ESPINOZA-REVILLA-JEFFERSON MARWIN</t>
  </si>
  <si>
    <t>VASQUEZ-CRUZADO -ABSALÓN</t>
  </si>
  <si>
    <t>VEGA-MONTEZA-TELESFORO</t>
  </si>
  <si>
    <t>CHAVEZ-ROSALES-JULIO WILSON</t>
  </si>
  <si>
    <t>CARHUAPOMA-HUAMAN-JOSE CIRILO</t>
  </si>
  <si>
    <t>LUNA-CARUAJULCA-LUIS MIGUEL</t>
  </si>
  <si>
    <t>BARRENA -FUSTAMANTE -FLORECITA</t>
  </si>
  <si>
    <t>BARBOZA-LOZANO-KEVIN MARVIN</t>
  </si>
  <si>
    <t>FERNANDEZ-MIRES-DENNIS HEISON</t>
  </si>
  <si>
    <t>GUEVARA -ANGASPILCO-ROSI YULIT</t>
  </si>
  <si>
    <t>CRUZADO-ORTIZ-LUIS NEISER</t>
  </si>
  <si>
    <t>ALCAS-ZAPATA-DIEGO ALONSO</t>
  </si>
  <si>
    <t>DIAZ-QUISPE-JAMER MARINO</t>
  </si>
  <si>
    <t>RETTO-FIESTAS-CESAR ALBERTO</t>
  </si>
  <si>
    <t>ROJAS-TERRONES-FLOR MARILU</t>
  </si>
  <si>
    <t>DELGADO-FLORES-RUSVITA</t>
  </si>
  <si>
    <t>GRANDEZ-TIRADO-BETSI RUTH</t>
  </si>
  <si>
    <t>MARTINEZ-TANTARICO-RIVER GEREMIYAS</t>
  </si>
  <si>
    <t>HERNANDEZ-CRUZ-JHONY CARLOS</t>
  </si>
  <si>
    <t>GONZALES-FLORES-LELIS YOSUNY</t>
  </si>
  <si>
    <t>REGALADO-GUEVARA-YULLY MARITZA</t>
  </si>
  <si>
    <t>PAREDES-ROJAS-SALLY MARITZA</t>
  </si>
  <si>
    <t>HURTADO-BECERRA-ESTHER</t>
  </si>
  <si>
    <t>ADJUDICO</t>
  </si>
  <si>
    <t>CODIGO PLAZA</t>
  </si>
  <si>
    <t>NOMBRE IE</t>
  </si>
  <si>
    <t>NIVEL IE</t>
  </si>
  <si>
    <t>SI</t>
  </si>
  <si>
    <t xml:space="preserve">1161314522U6
</t>
  </si>
  <si>
    <t xml:space="preserve">00623
</t>
  </si>
  <si>
    <t>2024-03-06 18:38:33</t>
  </si>
  <si>
    <t xml:space="preserve">1160114332U3
</t>
  </si>
  <si>
    <t xml:space="preserve">LOS OLIVOS
</t>
  </si>
  <si>
    <t>2024-03-06 18:41:17</t>
  </si>
  <si>
    <t xml:space="preserve">1122314412U2
</t>
  </si>
  <si>
    <t xml:space="preserve">00788
</t>
  </si>
  <si>
    <t>2024-03-06 18:43:05</t>
  </si>
  <si>
    <t xml:space="preserve">BH317-3
</t>
  </si>
  <si>
    <t>2024-03-06 18:44:15</t>
  </si>
  <si>
    <t xml:space="preserve">1172214312U2
</t>
  </si>
  <si>
    <t xml:space="preserve">ROOSEVELT COLLEGE
</t>
  </si>
  <si>
    <t>2024-03-06 18:47:05</t>
  </si>
  <si>
    <t xml:space="preserve">1125214312U3
</t>
  </si>
  <si>
    <t xml:space="preserve">00827
</t>
  </si>
  <si>
    <t>2024-03-06 18:49:07</t>
  </si>
  <si>
    <t xml:space="preserve">BHROOSEVELT-6
</t>
  </si>
  <si>
    <t>2024-03-06 18:52:12</t>
  </si>
  <si>
    <t xml:space="preserve">1124214612U9
BHSF-5
</t>
  </si>
  <si>
    <t xml:space="preserve">SAN FERNANDO
SAN FERNANDO
</t>
  </si>
  <si>
    <t>2024-03-06 18:53:36</t>
  </si>
  <si>
    <t xml:space="preserve">1157214512U7
BH00022-8
</t>
  </si>
  <si>
    <t xml:space="preserve">00022 SAN JUAN DEL MAYO
00022 SAN JUAN DEL MAYO
</t>
  </si>
  <si>
    <t>2024-03-06 18:55:18</t>
  </si>
  <si>
    <t xml:space="preserve">BH00015-1
</t>
  </si>
  <si>
    <t xml:space="preserve">00015
</t>
  </si>
  <si>
    <t>2024-03-06 18:58:46</t>
  </si>
  <si>
    <t xml:space="preserve">1124214622U5
BHSF-6
</t>
  </si>
  <si>
    <t>2024-03-06 19:01:09</t>
  </si>
  <si>
    <t xml:space="preserve">1164214222U0
BHST-2
</t>
  </si>
  <si>
    <t xml:space="preserve">SANTO TORIBIO
SANTO TORIBIO
</t>
  </si>
  <si>
    <t>2024-03-06 19:02:48</t>
  </si>
  <si>
    <t xml:space="preserve">BHBILIN-2
</t>
  </si>
  <si>
    <t xml:space="preserve">BILINGUE
</t>
  </si>
  <si>
    <t>2024-03-06 19:07:08</t>
  </si>
  <si>
    <t xml:space="preserve">1160114322U0
BHOLIVOS-9
</t>
  </si>
  <si>
    <t xml:space="preserve">LOS OLIVOS
LOS OLIVOS
</t>
  </si>
  <si>
    <t>2024-03-06 19:08:15</t>
  </si>
  <si>
    <t xml:space="preserve">BH00622-2
</t>
  </si>
  <si>
    <t xml:space="preserve">00622
</t>
  </si>
  <si>
    <t>2024-03-06 19:09:44</t>
  </si>
  <si>
    <t xml:space="preserve">1112314422U0
BHBILIN-3
</t>
  </si>
  <si>
    <t xml:space="preserve">BILINGUE
BILINGUE
</t>
  </si>
  <si>
    <t>2024-03-06 19:11:01</t>
  </si>
  <si>
    <t xml:space="preserve">BH00957-1
</t>
  </si>
  <si>
    <t xml:space="preserve">00957
</t>
  </si>
  <si>
    <t>2024-03-06 19:12:25</t>
  </si>
  <si>
    <t xml:space="preserve">BH00170-1
</t>
  </si>
  <si>
    <t xml:space="preserve">00170
</t>
  </si>
  <si>
    <t>2024-03-06 19:14:38</t>
  </si>
  <si>
    <t xml:space="preserve">BHAVP-1
</t>
  </si>
  <si>
    <t xml:space="preserve">ABRAHAN VALDELOMAR PINTO
</t>
  </si>
  <si>
    <t>2024-03-06 19:17:27</t>
  </si>
  <si>
    <t xml:space="preserve">BH00623-5
</t>
  </si>
  <si>
    <t>2024-03-06 19:18:13</t>
  </si>
  <si>
    <t xml:space="preserve">1121814111U9
BH00108-3
</t>
  </si>
  <si>
    <t xml:space="preserve">00108
00108
</t>
  </si>
  <si>
    <t>2024-03-06 19:24:38</t>
  </si>
  <si>
    <t xml:space="preserve">01031
</t>
  </si>
  <si>
    <t>2024-03-06 19:41:15</t>
  </si>
  <si>
    <t xml:space="preserve">TZE231000001
</t>
  </si>
  <si>
    <t xml:space="preserve">00536 MANUEL SEGUNDO DEL AGUILA VELASQUEZ
</t>
  </si>
  <si>
    <t>2024-03-06 00:00:00</t>
  </si>
  <si>
    <t>73178336</t>
  </si>
  <si>
    <t>27566936</t>
  </si>
  <si>
    <t>27400065</t>
  </si>
  <si>
    <t>27047870</t>
  </si>
  <si>
    <t>48583652</t>
  </si>
  <si>
    <t>61328823</t>
  </si>
  <si>
    <t>72252884</t>
  </si>
  <si>
    <t>62412390</t>
  </si>
  <si>
    <t>76924556</t>
  </si>
  <si>
    <t>72970724</t>
  </si>
  <si>
    <t>72416112</t>
  </si>
  <si>
    <t>71054515</t>
  </si>
  <si>
    <t>46521424</t>
  </si>
  <si>
    <t>32134167</t>
  </si>
  <si>
    <t>48365096</t>
  </si>
  <si>
    <t>46445055</t>
  </si>
  <si>
    <t>42635676</t>
  </si>
  <si>
    <t>73693082</t>
  </si>
  <si>
    <t>46514819</t>
  </si>
  <si>
    <t>72980369</t>
  </si>
  <si>
    <t>73029627</t>
  </si>
  <si>
    <t>70198315</t>
  </si>
  <si>
    <t>41513648</t>
  </si>
  <si>
    <t>16780361</t>
  </si>
  <si>
    <t>27283565</t>
  </si>
  <si>
    <t>74756831</t>
  </si>
  <si>
    <t>77053162</t>
  </si>
  <si>
    <t>71639021</t>
  </si>
  <si>
    <t>47045594</t>
  </si>
  <si>
    <t>10668330</t>
  </si>
  <si>
    <t>72378303</t>
  </si>
  <si>
    <t>77494390</t>
  </si>
  <si>
    <t>74482320</t>
  </si>
  <si>
    <t>71603421</t>
  </si>
  <si>
    <t>77015769</t>
  </si>
  <si>
    <t>45433081</t>
  </si>
  <si>
    <t>75974404</t>
  </si>
  <si>
    <t>41397714</t>
  </si>
  <si>
    <t>47039039</t>
  </si>
  <si>
    <t>42379929</t>
  </si>
  <si>
    <t>47186603</t>
  </si>
  <si>
    <t>42177561</t>
  </si>
  <si>
    <t>70467512</t>
  </si>
  <si>
    <t>43654742</t>
  </si>
  <si>
    <t>42599090</t>
  </si>
  <si>
    <t>40947720</t>
  </si>
  <si>
    <t>71581612</t>
  </si>
  <si>
    <t>42866109</t>
  </si>
  <si>
    <t>17538423</t>
  </si>
  <si>
    <t>45266588</t>
  </si>
  <si>
    <t>47015251</t>
  </si>
  <si>
    <t>46789726</t>
  </si>
  <si>
    <t>74431756</t>
  </si>
  <si>
    <t>77323900</t>
  </si>
  <si>
    <t>41277252</t>
  </si>
  <si>
    <t>71708379</t>
  </si>
  <si>
    <t>60959545</t>
  </si>
  <si>
    <t>LLAMADOS</t>
  </si>
  <si>
    <t>IE</t>
  </si>
  <si>
    <t>FECHA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</si>
</sst>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right" textRotation="90" wrapText="1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2364443</xdr:colOff>
      <xdr:row>0</xdr:row>
      <xdr:rowOff>173692</xdr:rowOff>
    </xdr:from>
    <xdr:to>
      <xdr:col>17</xdr:col>
      <xdr:colOff>3664325</xdr:colOff>
      <xdr:row>5</xdr:row>
      <xdr:rowOff>173692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C6D087D1-195C-4B5B-A11C-219D62E06B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190"/>
        <a:stretch/>
      </xdr:blipFill>
      <xdr:spPr>
        <a:xfrm>
          <a:off x="19083619" y="173692"/>
          <a:ext cx="1299882" cy="1064559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101414</xdr:rowOff>
    </xdr:from>
    <xdr:to>
      <xdr:col>2</xdr:col>
      <xdr:colOff>246528</xdr:colOff>
      <xdr:row>5</xdr:row>
      <xdr:rowOff>134471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E35A6173-CB55-42D9-81D2-05BA914A8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554" r="6848"/>
        <a:stretch/>
      </xdr:blipFill>
      <xdr:spPr>
        <a:xfrm>
          <a:off x="627529" y="101414"/>
          <a:ext cx="1187823" cy="10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B2:V69"/>
  <sheetViews>
    <sheetView showGridLines="0" tabSelected="1" zoomScale="70" zoomScaleNormal="70" workbookViewId="0">
      <pane ySplit="8" topLeftCell="A9" activePane="bottomLeft" state="frozen"/>
      <selection pane="bottomLeft" activeCell="U12" sqref="U12"/>
    </sheetView>
  </sheetViews>
  <sheetFormatPr baseColWidth="10" defaultColWidth="9" defaultRowHeight="16.5" x14ac:dyDescent="0.25"/>
  <cols>
    <col min="1" max="1" width="3.7109375" style="1" customWidth="1"/>
    <col min="2" max="2" width="19.85546875" style="8" customWidth="1"/>
    <col min="3" max="3" width="10.5703125" style="1" customWidth="1"/>
    <col min="4" max="4" width="13.42578125" style="3" customWidth="1"/>
    <col min="5" max="5" width="12.140625" style="3" bestFit="1" customWidth="1"/>
    <col min="6" max="6" width="38.28515625" style="9" customWidth="1"/>
    <col min="7" max="11" width="9.140625" style="3" customWidth="1"/>
    <col min="12" max="12" width="9.140625" style="10" customWidth="1"/>
    <col min="13" max="14" width="9.140625" style="11" customWidth="1"/>
    <col min="15" max="15" width="14.5703125" style="3" customWidth="1"/>
    <col min="16" max="16" width="55.140625" style="9" customWidth="1"/>
    <col min="17" max="17" width="9.42578125" style="3" bestFit="1" customWidth="1"/>
    <col min="18" max="18" width="65.5703125" style="1" customWidth="1"/>
    <col min="19" max="21" width="9.42578125" style="3" bestFit="1" customWidth="1"/>
    <col min="22" max="22" width="15.140625" style="3" customWidth="1"/>
    <col min="23" max="16384" width="9" style="1"/>
  </cols>
  <sheetData>
    <row r="2" spans="2:22" x14ac:dyDescent="0.25">
      <c r="D2" s="16" t="s">
        <v>85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4"/>
      <c r="T2" s="1"/>
      <c r="U2" s="1"/>
      <c r="V2" s="1"/>
    </row>
    <row r="3" spans="2:22" x14ac:dyDescent="0.25">
      <c r="D3" s="16" t="s">
        <v>0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4"/>
      <c r="T3" s="1"/>
      <c r="U3" s="1"/>
      <c r="V3" s="1"/>
    </row>
    <row r="4" spans="2:22" x14ac:dyDescent="0.25">
      <c r="D4" s="16" t="s">
        <v>84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4"/>
      <c r="T4" s="1"/>
      <c r="U4" s="1"/>
      <c r="V4" s="1"/>
    </row>
    <row r="5" spans="2:22" x14ac:dyDescent="0.25">
      <c r="D5" s="16" t="s">
        <v>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  <c r="T5" s="1"/>
      <c r="U5" s="1"/>
      <c r="V5" s="1"/>
    </row>
    <row r="6" spans="2:22" x14ac:dyDescent="0.25">
      <c r="D6" s="16" t="s">
        <v>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4"/>
      <c r="T6" s="1"/>
      <c r="U6" s="1"/>
      <c r="V6" s="1"/>
    </row>
    <row r="7" spans="2:22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"/>
      <c r="U7" s="1"/>
      <c r="V7" s="1"/>
    </row>
    <row r="8" spans="2:22" s="3" customFormat="1" ht="115.5" x14ac:dyDescent="0.25">
      <c r="B8" s="2" t="s">
        <v>5</v>
      </c>
      <c r="C8" s="2" t="s">
        <v>15</v>
      </c>
      <c r="D8" s="2" t="s">
        <v>88</v>
      </c>
      <c r="E8" s="2" t="s">
        <v>3</v>
      </c>
      <c r="F8" s="2" t="s">
        <v>4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86</v>
      </c>
      <c r="L8" s="12" t="s">
        <v>10</v>
      </c>
      <c r="M8" s="12" t="s">
        <v>87</v>
      </c>
      <c r="N8" s="12" t="s">
        <v>11</v>
      </c>
      <c r="O8" s="12" t="s">
        <v>12</v>
      </c>
      <c r="P8" s="12" t="s">
        <v>13</v>
      </c>
      <c r="Q8" s="12" t="s">
        <v>14</v>
      </c>
      <c r="R8" s="2" t="s">
        <v>16</v>
      </c>
      <c r="S8" s="12" t="s">
        <v>256</v>
      </c>
      <c r="T8" s="12" t="s">
        <v>130</v>
      </c>
      <c r="U8" s="12" t="s">
        <v>257</v>
      </c>
      <c r="V8" s="12" t="s">
        <v>258</v>
      </c>
    </row>
    <row r="9" spans="2:22" ht="49.5" x14ac:dyDescent="0.25">
      <c r="B9" s="5" t="s">
        <v>18</v>
      </c>
      <c r="C9" s="7">
        <v>1</v>
      </c>
      <c r="D9" s="7">
        <v>1</v>
      </c>
      <c r="E9" s="21" t="s">
        <v>222</v>
      </c>
      <c r="F9" s="4" t="s">
        <v>19</v>
      </c>
      <c r="G9" s="6">
        <v>2</v>
      </c>
      <c r="H9" s="6">
        <v>0</v>
      </c>
      <c r="I9" s="6">
        <v>21.3</v>
      </c>
      <c r="J9" s="6">
        <v>0</v>
      </c>
      <c r="K9" s="6">
        <v>3.5</v>
      </c>
      <c r="L9" s="6">
        <v>0</v>
      </c>
      <c r="M9" s="6">
        <v>0</v>
      </c>
      <c r="N9" s="6">
        <v>26.795000000000002</v>
      </c>
      <c r="O9" s="7" t="s">
        <v>17</v>
      </c>
      <c r="P9" s="4" t="s">
        <v>89</v>
      </c>
      <c r="Q9" s="7">
        <v>5571</v>
      </c>
      <c r="R9" s="4" t="s">
        <v>96</v>
      </c>
      <c r="S9" s="7">
        <v>1</v>
      </c>
      <c r="T9" s="7" t="str">
        <f>IFERROR(VLOOKUP($E9,adjudicados,3,FALSE),"-")</f>
        <v>-</v>
      </c>
      <c r="U9" s="7" t="str">
        <f>IFERROR(VLOOKUP($E9,adjudicados,5,FALSE),"-")</f>
        <v>-</v>
      </c>
      <c r="V9" s="7" t="str">
        <f>IFERROR(VLOOKUP($E9,adjudicados,6,FALSE),"-")</f>
        <v>-</v>
      </c>
    </row>
    <row r="10" spans="2:22" ht="49.5" x14ac:dyDescent="0.25">
      <c r="B10" s="5" t="s">
        <v>18</v>
      </c>
      <c r="C10" s="7">
        <v>1</v>
      </c>
      <c r="D10" s="7">
        <v>2</v>
      </c>
      <c r="E10" s="21" t="s">
        <v>20</v>
      </c>
      <c r="F10" s="4" t="s">
        <v>21</v>
      </c>
      <c r="G10" s="6">
        <v>6</v>
      </c>
      <c r="H10" s="6">
        <v>0</v>
      </c>
      <c r="I10" s="6">
        <v>20</v>
      </c>
      <c r="J10" s="6">
        <v>0</v>
      </c>
      <c r="K10" s="6">
        <v>0</v>
      </c>
      <c r="L10" s="6">
        <v>0</v>
      </c>
      <c r="M10" s="6">
        <v>0</v>
      </c>
      <c r="N10" s="6">
        <v>26</v>
      </c>
      <c r="O10" s="7" t="s">
        <v>17</v>
      </c>
      <c r="P10" s="4" t="s">
        <v>89</v>
      </c>
      <c r="Q10" s="7">
        <v>5609</v>
      </c>
      <c r="R10" s="4"/>
      <c r="S10" s="7">
        <v>1</v>
      </c>
      <c r="T10" s="7" t="str">
        <f>IFERROR(VLOOKUP($E10,adjudicados,3,FALSE),"-")</f>
        <v>-</v>
      </c>
      <c r="U10" s="7" t="str">
        <f>IFERROR(VLOOKUP($E10,adjudicados,5,FALSE),"-")</f>
        <v>-</v>
      </c>
      <c r="V10" s="7" t="str">
        <f>IFERROR(VLOOKUP($E10,adjudicados,6,FALSE),"-")</f>
        <v>-</v>
      </c>
    </row>
    <row r="11" spans="2:22" ht="49.5" x14ac:dyDescent="0.25">
      <c r="B11" s="5" t="s">
        <v>18</v>
      </c>
      <c r="C11" s="7">
        <v>1</v>
      </c>
      <c r="D11" s="7">
        <v>3</v>
      </c>
      <c r="E11" s="21" t="s">
        <v>22</v>
      </c>
      <c r="F11" s="4" t="s">
        <v>23</v>
      </c>
      <c r="G11" s="6">
        <v>1.5</v>
      </c>
      <c r="H11" s="6">
        <v>2</v>
      </c>
      <c r="I11" s="6">
        <v>22</v>
      </c>
      <c r="J11" s="6">
        <v>0</v>
      </c>
      <c r="K11" s="6">
        <v>0</v>
      </c>
      <c r="L11" s="6">
        <v>0</v>
      </c>
      <c r="M11" s="6">
        <v>0</v>
      </c>
      <c r="N11" s="6">
        <v>25.5</v>
      </c>
      <c r="O11" s="7" t="s">
        <v>17</v>
      </c>
      <c r="P11" s="4" t="s">
        <v>89</v>
      </c>
      <c r="Q11" s="7">
        <v>5525</v>
      </c>
      <c r="R11" s="4" t="s">
        <v>90</v>
      </c>
      <c r="S11" s="7">
        <v>1</v>
      </c>
      <c r="T11" s="7" t="str">
        <f>IFERROR(VLOOKUP($E11,adjudicados,3,FALSE),"-")</f>
        <v>-</v>
      </c>
      <c r="U11" s="7" t="str">
        <f>IFERROR(VLOOKUP($E11,adjudicados,5,FALSE),"-")</f>
        <v>-</v>
      </c>
      <c r="V11" s="7" t="str">
        <f>IFERROR(VLOOKUP($E11,adjudicados,6,FALSE),"-")</f>
        <v>-</v>
      </c>
    </row>
    <row r="12" spans="2:22" ht="49.5" x14ac:dyDescent="0.25">
      <c r="B12" s="5" t="s">
        <v>18</v>
      </c>
      <c r="C12" s="7">
        <v>1</v>
      </c>
      <c r="D12" s="7">
        <v>4</v>
      </c>
      <c r="E12" s="21" t="s">
        <v>24</v>
      </c>
      <c r="F12" s="4" t="s">
        <v>25</v>
      </c>
      <c r="G12" s="6">
        <v>0</v>
      </c>
      <c r="H12" s="6">
        <v>2</v>
      </c>
      <c r="I12" s="6">
        <v>22</v>
      </c>
      <c r="J12" s="6">
        <v>0</v>
      </c>
      <c r="K12" s="6">
        <v>0</v>
      </c>
      <c r="L12" s="6">
        <v>0</v>
      </c>
      <c r="M12" s="6">
        <v>0</v>
      </c>
      <c r="N12" s="6">
        <v>24</v>
      </c>
      <c r="O12" s="7" t="s">
        <v>17</v>
      </c>
      <c r="P12" s="4" t="s">
        <v>89</v>
      </c>
      <c r="Q12" s="7">
        <v>5023</v>
      </c>
      <c r="R12" s="4" t="s">
        <v>90</v>
      </c>
      <c r="S12" s="7">
        <v>1</v>
      </c>
      <c r="T12" s="7" t="str">
        <f>IFERROR(VLOOKUP($E12,adjudicados,3,FALSE),"-")</f>
        <v>-</v>
      </c>
      <c r="U12" s="7" t="str">
        <f>IFERROR(VLOOKUP($E12,adjudicados,5,FALSE),"-")</f>
        <v>-</v>
      </c>
      <c r="V12" s="7" t="str">
        <f>IFERROR(VLOOKUP($E12,adjudicados,6,FALSE),"-")</f>
        <v>-</v>
      </c>
    </row>
    <row r="13" spans="2:22" ht="49.5" hidden="1" x14ac:dyDescent="0.25">
      <c r="B13" s="5" t="s">
        <v>18</v>
      </c>
      <c r="C13" s="7">
        <v>1</v>
      </c>
      <c r="D13" s="7">
        <v>5</v>
      </c>
      <c r="E13" s="21" t="s">
        <v>199</v>
      </c>
      <c r="F13" s="4" t="s">
        <v>26</v>
      </c>
      <c r="G13" s="6">
        <v>6</v>
      </c>
      <c r="H13" s="6">
        <v>2</v>
      </c>
      <c r="I13" s="6">
        <v>14.3</v>
      </c>
      <c r="J13" s="6">
        <v>0</v>
      </c>
      <c r="K13" s="6">
        <v>0</v>
      </c>
      <c r="L13" s="6">
        <v>0</v>
      </c>
      <c r="M13" s="6">
        <v>0</v>
      </c>
      <c r="N13" s="6">
        <v>22.3</v>
      </c>
      <c r="O13" s="7" t="s">
        <v>17</v>
      </c>
      <c r="P13" s="4" t="s">
        <v>89</v>
      </c>
      <c r="Q13" s="7">
        <v>4786</v>
      </c>
      <c r="R13" s="4"/>
      <c r="S13" s="7">
        <v>1</v>
      </c>
      <c r="T13" s="7" t="str">
        <f>IFERROR(VLOOKUP($E13,adjudicados,3,FALSE),"-")</f>
        <v>SI</v>
      </c>
      <c r="U13" s="7" t="str">
        <f>IFERROR(VLOOKUP($E13,adjudicados,5,FALSE),"-")</f>
        <v xml:space="preserve">00623
</v>
      </c>
      <c r="V13" s="7" t="str">
        <f>IFERROR(VLOOKUP($E13,adjudicados,6,FALSE),"-")</f>
        <v>2024-03-06 18:38:33</v>
      </c>
    </row>
    <row r="14" spans="2:22" ht="49.5" hidden="1" x14ac:dyDescent="0.25">
      <c r="B14" s="5" t="s">
        <v>18</v>
      </c>
      <c r="C14" s="7">
        <v>1</v>
      </c>
      <c r="D14" s="7">
        <v>6</v>
      </c>
      <c r="E14" s="21" t="s">
        <v>200</v>
      </c>
      <c r="F14" s="4" t="s">
        <v>27</v>
      </c>
      <c r="G14" s="6">
        <v>3</v>
      </c>
      <c r="H14" s="6">
        <v>2</v>
      </c>
      <c r="I14" s="6">
        <v>15</v>
      </c>
      <c r="J14" s="6">
        <v>0</v>
      </c>
      <c r="K14" s="6">
        <v>0</v>
      </c>
      <c r="L14" s="6">
        <v>0</v>
      </c>
      <c r="M14" s="6">
        <v>0</v>
      </c>
      <c r="N14" s="6">
        <v>20</v>
      </c>
      <c r="O14" s="7" t="s">
        <v>17</v>
      </c>
      <c r="P14" s="4" t="s">
        <v>89</v>
      </c>
      <c r="Q14" s="7">
        <v>5067</v>
      </c>
      <c r="R14" s="4"/>
      <c r="S14" s="7">
        <v>1</v>
      </c>
      <c r="T14" s="7" t="str">
        <f>IFERROR(VLOOKUP($E14,adjudicados,3,FALSE),"-")</f>
        <v>SI</v>
      </c>
      <c r="U14" s="7" t="str">
        <f>IFERROR(VLOOKUP($E14,adjudicados,5,FALSE),"-")</f>
        <v xml:space="preserve">LOS OLIVOS
</v>
      </c>
      <c r="V14" s="7" t="str">
        <f>IFERROR(VLOOKUP($E14,adjudicados,6,FALSE),"-")</f>
        <v>2024-03-06 18:41:17</v>
      </c>
    </row>
    <row r="15" spans="2:22" ht="49.5" x14ac:dyDescent="0.25">
      <c r="B15" s="5" t="s">
        <v>18</v>
      </c>
      <c r="C15" s="7">
        <v>1</v>
      </c>
      <c r="D15" s="7">
        <v>7</v>
      </c>
      <c r="E15" s="21" t="s">
        <v>223</v>
      </c>
      <c r="F15" s="4" t="s">
        <v>28</v>
      </c>
      <c r="G15" s="6">
        <v>0</v>
      </c>
      <c r="H15" s="6">
        <v>2</v>
      </c>
      <c r="I15" s="6">
        <v>12.6</v>
      </c>
      <c r="J15" s="6">
        <v>0</v>
      </c>
      <c r="K15" s="6">
        <v>0</v>
      </c>
      <c r="L15" s="6">
        <v>0</v>
      </c>
      <c r="M15" s="6">
        <v>0</v>
      </c>
      <c r="N15" s="6">
        <v>14.6</v>
      </c>
      <c r="O15" s="7" t="s">
        <v>17</v>
      </c>
      <c r="P15" s="4" t="s">
        <v>89</v>
      </c>
      <c r="Q15" s="7">
        <v>5589</v>
      </c>
      <c r="R15" s="4" t="s">
        <v>90</v>
      </c>
      <c r="S15" s="7">
        <v>1</v>
      </c>
      <c r="T15" s="7" t="str">
        <f>IFERROR(VLOOKUP($E15,adjudicados,3,FALSE),"-")</f>
        <v>-</v>
      </c>
      <c r="U15" s="7" t="str">
        <f>IFERROR(VLOOKUP($E15,adjudicados,5,FALSE),"-")</f>
        <v>-</v>
      </c>
      <c r="V15" s="7" t="str">
        <f>IFERROR(VLOOKUP($E15,adjudicados,6,FALSE),"-")</f>
        <v>-</v>
      </c>
    </row>
    <row r="16" spans="2:22" ht="49.5" hidden="1" x14ac:dyDescent="0.25">
      <c r="B16" s="5" t="s">
        <v>18</v>
      </c>
      <c r="C16" s="7">
        <v>1</v>
      </c>
      <c r="D16" s="7">
        <v>8</v>
      </c>
      <c r="E16" s="21" t="s">
        <v>201</v>
      </c>
      <c r="F16" s="4" t="s">
        <v>29</v>
      </c>
      <c r="G16" s="6">
        <v>1</v>
      </c>
      <c r="H16" s="6">
        <v>0.5</v>
      </c>
      <c r="I16" s="6">
        <v>13</v>
      </c>
      <c r="J16" s="6">
        <v>0</v>
      </c>
      <c r="K16" s="6">
        <v>0</v>
      </c>
      <c r="L16" s="6">
        <v>0</v>
      </c>
      <c r="M16" s="6">
        <v>0</v>
      </c>
      <c r="N16" s="6">
        <v>14.5</v>
      </c>
      <c r="O16" s="7" t="s">
        <v>17</v>
      </c>
      <c r="P16" s="4" t="s">
        <v>89</v>
      </c>
      <c r="Q16" s="7">
        <v>5290</v>
      </c>
      <c r="R16" s="4"/>
      <c r="S16" s="7">
        <v>1</v>
      </c>
      <c r="T16" s="7" t="str">
        <f>IFERROR(VLOOKUP($E16,adjudicados,3,FALSE),"-")</f>
        <v>SI</v>
      </c>
      <c r="U16" s="7" t="str">
        <f>IFERROR(VLOOKUP($E16,adjudicados,5,FALSE),"-")</f>
        <v xml:space="preserve">00788
</v>
      </c>
      <c r="V16" s="7" t="str">
        <f>IFERROR(VLOOKUP($E16,adjudicados,6,FALSE),"-")</f>
        <v>2024-03-06 18:43:05</v>
      </c>
    </row>
    <row r="17" spans="2:22" ht="49.5" x14ac:dyDescent="0.25">
      <c r="B17" s="5" t="s">
        <v>18</v>
      </c>
      <c r="C17" s="7">
        <v>1</v>
      </c>
      <c r="D17" s="7">
        <v>9</v>
      </c>
      <c r="E17" s="21" t="s">
        <v>224</v>
      </c>
      <c r="F17" s="4" t="s">
        <v>30</v>
      </c>
      <c r="G17" s="6">
        <v>0</v>
      </c>
      <c r="H17" s="6">
        <v>2</v>
      </c>
      <c r="I17" s="6">
        <v>12.3</v>
      </c>
      <c r="J17" s="6">
        <v>0</v>
      </c>
      <c r="K17" s="6">
        <v>0</v>
      </c>
      <c r="L17" s="6">
        <v>0</v>
      </c>
      <c r="M17" s="6">
        <v>0</v>
      </c>
      <c r="N17" s="6">
        <v>14.3</v>
      </c>
      <c r="O17" s="7" t="s">
        <v>17</v>
      </c>
      <c r="P17" s="4" t="s">
        <v>89</v>
      </c>
      <c r="Q17" s="7">
        <v>5176</v>
      </c>
      <c r="R17" s="4"/>
      <c r="S17" s="7">
        <v>1</v>
      </c>
      <c r="T17" s="7" t="str">
        <f>IFERROR(VLOOKUP($E17,adjudicados,3,FALSE),"-")</f>
        <v>-</v>
      </c>
      <c r="U17" s="7" t="str">
        <f>IFERROR(VLOOKUP($E17,adjudicados,5,FALSE),"-")</f>
        <v>-</v>
      </c>
      <c r="V17" s="7" t="str">
        <f>IFERROR(VLOOKUP($E17,adjudicados,6,FALSE),"-")</f>
        <v>-</v>
      </c>
    </row>
    <row r="18" spans="2:22" ht="49.5" hidden="1" x14ac:dyDescent="0.25">
      <c r="B18" s="5" t="s">
        <v>18</v>
      </c>
      <c r="C18" s="7">
        <v>1</v>
      </c>
      <c r="D18" s="7">
        <v>10</v>
      </c>
      <c r="E18" s="21" t="s">
        <v>202</v>
      </c>
      <c r="F18" s="4" t="s">
        <v>31</v>
      </c>
      <c r="G18" s="6">
        <v>0</v>
      </c>
      <c r="H18" s="6">
        <v>0</v>
      </c>
      <c r="I18" s="6">
        <v>10.6</v>
      </c>
      <c r="J18" s="6">
        <v>0</v>
      </c>
      <c r="K18" s="6">
        <v>0</v>
      </c>
      <c r="L18" s="6">
        <v>1.06</v>
      </c>
      <c r="M18" s="6">
        <v>0</v>
      </c>
      <c r="N18" s="6">
        <v>11.66</v>
      </c>
      <c r="O18" s="7" t="s">
        <v>17</v>
      </c>
      <c r="P18" s="4" t="s">
        <v>89</v>
      </c>
      <c r="Q18" s="7">
        <v>5404</v>
      </c>
      <c r="R18" s="4" t="s">
        <v>100</v>
      </c>
      <c r="S18" s="7">
        <v>1</v>
      </c>
      <c r="T18" s="7" t="str">
        <f>IFERROR(VLOOKUP($E18,adjudicados,3,FALSE),"-")</f>
        <v>SI</v>
      </c>
      <c r="U18" s="7">
        <f>IFERROR(VLOOKUP($E18,adjudicados,5,FALSE),"-")</f>
        <v>317</v>
      </c>
      <c r="V18" s="7" t="str">
        <f>IFERROR(VLOOKUP($E18,adjudicados,6,FALSE),"-")</f>
        <v>2024-03-06 18:44:15</v>
      </c>
    </row>
    <row r="19" spans="2:22" ht="49.5" x14ac:dyDescent="0.25">
      <c r="B19" s="5" t="s">
        <v>18</v>
      </c>
      <c r="C19" s="7">
        <v>1</v>
      </c>
      <c r="D19" s="7">
        <v>11</v>
      </c>
      <c r="E19" s="21" t="s">
        <v>225</v>
      </c>
      <c r="F19" s="4" t="s">
        <v>32</v>
      </c>
      <c r="G19" s="6">
        <v>1</v>
      </c>
      <c r="H19" s="6">
        <v>2</v>
      </c>
      <c r="I19" s="6">
        <v>7.5</v>
      </c>
      <c r="J19" s="6">
        <v>0</v>
      </c>
      <c r="K19" s="6">
        <v>0</v>
      </c>
      <c r="L19" s="6">
        <v>0</v>
      </c>
      <c r="M19" s="6">
        <v>0</v>
      </c>
      <c r="N19" s="6">
        <v>10.5</v>
      </c>
      <c r="O19" s="7" t="s">
        <v>17</v>
      </c>
      <c r="P19" s="4" t="s">
        <v>89</v>
      </c>
      <c r="Q19" s="7">
        <v>5121</v>
      </c>
      <c r="R19" s="4"/>
      <c r="S19" s="7">
        <v>1</v>
      </c>
      <c r="T19" s="7" t="str">
        <f>IFERROR(VLOOKUP($E19,adjudicados,3,FALSE),"-")</f>
        <v>-</v>
      </c>
      <c r="U19" s="7" t="str">
        <f>IFERROR(VLOOKUP($E19,adjudicados,5,FALSE),"-")</f>
        <v>-</v>
      </c>
      <c r="V19" s="7" t="str">
        <f>IFERROR(VLOOKUP($E19,adjudicados,6,FALSE),"-")</f>
        <v>-</v>
      </c>
    </row>
    <row r="20" spans="2:22" ht="49.5" x14ac:dyDescent="0.25">
      <c r="B20" s="5" t="s">
        <v>18</v>
      </c>
      <c r="C20" s="7">
        <v>1</v>
      </c>
      <c r="D20" s="7">
        <v>12</v>
      </c>
      <c r="E20" s="21" t="s">
        <v>226</v>
      </c>
      <c r="F20" s="4" t="s">
        <v>33</v>
      </c>
      <c r="G20" s="6">
        <v>0</v>
      </c>
      <c r="H20" s="6">
        <v>2</v>
      </c>
      <c r="I20" s="6">
        <v>3.8</v>
      </c>
      <c r="J20" s="6">
        <v>4</v>
      </c>
      <c r="K20" s="6">
        <v>0</v>
      </c>
      <c r="L20" s="6">
        <v>0</v>
      </c>
      <c r="M20" s="6">
        <v>0</v>
      </c>
      <c r="N20" s="6">
        <v>9.8000000000000007</v>
      </c>
      <c r="O20" s="7" t="s">
        <v>17</v>
      </c>
      <c r="P20" s="4" t="s">
        <v>89</v>
      </c>
      <c r="Q20" s="7">
        <v>5539</v>
      </c>
      <c r="R20" s="4" t="s">
        <v>102</v>
      </c>
      <c r="S20" s="7">
        <v>1</v>
      </c>
      <c r="T20" s="7" t="str">
        <f>IFERROR(VLOOKUP($E20,adjudicados,3,FALSE),"-")</f>
        <v>-</v>
      </c>
      <c r="U20" s="7" t="str">
        <f>IFERROR(VLOOKUP($E20,adjudicados,5,FALSE),"-")</f>
        <v>-</v>
      </c>
      <c r="V20" s="7" t="str">
        <f>IFERROR(VLOOKUP($E20,adjudicados,6,FALSE),"-")</f>
        <v>-</v>
      </c>
    </row>
    <row r="21" spans="2:22" ht="66" hidden="1" x14ac:dyDescent="0.25">
      <c r="B21" s="5" t="s">
        <v>18</v>
      </c>
      <c r="C21" s="7">
        <v>1</v>
      </c>
      <c r="D21" s="7">
        <v>13</v>
      </c>
      <c r="E21" s="21" t="s">
        <v>203</v>
      </c>
      <c r="F21" s="4" t="s">
        <v>34</v>
      </c>
      <c r="G21" s="6">
        <v>3</v>
      </c>
      <c r="H21" s="6">
        <v>2</v>
      </c>
      <c r="I21" s="6">
        <v>3.6</v>
      </c>
      <c r="J21" s="6">
        <v>0</v>
      </c>
      <c r="K21" s="6">
        <v>0</v>
      </c>
      <c r="L21" s="6">
        <v>0</v>
      </c>
      <c r="M21" s="6">
        <v>0</v>
      </c>
      <c r="N21" s="6">
        <v>8.6</v>
      </c>
      <c r="O21" s="7" t="s">
        <v>17</v>
      </c>
      <c r="P21" s="4" t="s">
        <v>89</v>
      </c>
      <c r="Q21" s="7">
        <v>5396</v>
      </c>
      <c r="R21" s="4" t="s">
        <v>90</v>
      </c>
      <c r="S21" s="7">
        <v>1</v>
      </c>
      <c r="T21" s="7" t="str">
        <f>IFERROR(VLOOKUP($E21,adjudicados,3,FALSE),"-")</f>
        <v>SI</v>
      </c>
      <c r="U21" s="7" t="str">
        <f>IFERROR(VLOOKUP($E21,adjudicados,5,FALSE),"-")</f>
        <v xml:space="preserve">ROOSEVELT COLLEGE
</v>
      </c>
      <c r="V21" s="7" t="str">
        <f>IFERROR(VLOOKUP($E21,adjudicados,6,FALSE),"-")</f>
        <v>2024-03-06 18:47:05</v>
      </c>
    </row>
    <row r="22" spans="2:22" ht="49.5" x14ac:dyDescent="0.25">
      <c r="B22" s="5" t="s">
        <v>18</v>
      </c>
      <c r="C22" s="7">
        <v>1</v>
      </c>
      <c r="D22" s="7">
        <v>14</v>
      </c>
      <c r="E22" s="21" t="s">
        <v>227</v>
      </c>
      <c r="F22" s="4" t="s">
        <v>35</v>
      </c>
      <c r="G22" s="6">
        <v>4</v>
      </c>
      <c r="H22" s="6">
        <v>1.5</v>
      </c>
      <c r="I22" s="6">
        <v>2.4</v>
      </c>
      <c r="J22" s="6">
        <v>0</v>
      </c>
      <c r="K22" s="6">
        <v>0</v>
      </c>
      <c r="L22" s="6">
        <v>0</v>
      </c>
      <c r="M22" s="6">
        <v>0</v>
      </c>
      <c r="N22" s="6">
        <v>7.9</v>
      </c>
      <c r="O22" s="7" t="s">
        <v>17</v>
      </c>
      <c r="P22" s="4" t="s">
        <v>89</v>
      </c>
      <c r="Q22" s="7">
        <v>5309</v>
      </c>
      <c r="R22" s="4"/>
      <c r="S22" s="7">
        <v>1</v>
      </c>
      <c r="T22" s="7" t="str">
        <f>IFERROR(VLOOKUP($E22,adjudicados,3,FALSE),"-")</f>
        <v>-</v>
      </c>
      <c r="U22" s="7" t="str">
        <f>IFERROR(VLOOKUP($E22,adjudicados,5,FALSE),"-")</f>
        <v>-</v>
      </c>
      <c r="V22" s="7" t="str">
        <f>IFERROR(VLOOKUP($E22,adjudicados,6,FALSE),"-")</f>
        <v>-</v>
      </c>
    </row>
    <row r="23" spans="2:22" ht="49.5" hidden="1" x14ac:dyDescent="0.25">
      <c r="B23" s="5" t="s">
        <v>18</v>
      </c>
      <c r="C23" s="7">
        <v>1</v>
      </c>
      <c r="D23" s="7">
        <v>15</v>
      </c>
      <c r="E23" s="21" t="s">
        <v>204</v>
      </c>
      <c r="F23" s="4" t="s">
        <v>36</v>
      </c>
      <c r="G23" s="6">
        <v>2</v>
      </c>
      <c r="H23" s="6">
        <v>2</v>
      </c>
      <c r="I23" s="6">
        <v>3</v>
      </c>
      <c r="J23" s="6">
        <v>0</v>
      </c>
      <c r="K23" s="6">
        <v>0</v>
      </c>
      <c r="L23" s="6">
        <v>0</v>
      </c>
      <c r="M23" s="6">
        <v>0</v>
      </c>
      <c r="N23" s="6">
        <v>7</v>
      </c>
      <c r="O23" s="7" t="s">
        <v>17</v>
      </c>
      <c r="P23" s="4" t="s">
        <v>89</v>
      </c>
      <c r="Q23" s="7">
        <v>5134</v>
      </c>
      <c r="R23" s="4"/>
      <c r="S23" s="7">
        <v>1</v>
      </c>
      <c r="T23" s="7" t="str">
        <f>IFERROR(VLOOKUP($E23,adjudicados,3,FALSE),"-")</f>
        <v>SI</v>
      </c>
      <c r="U23" s="7" t="str">
        <f>IFERROR(VLOOKUP($E23,adjudicados,5,FALSE),"-")</f>
        <v xml:space="preserve">00827
</v>
      </c>
      <c r="V23" s="7" t="str">
        <f>IFERROR(VLOOKUP($E23,adjudicados,6,FALSE),"-")</f>
        <v>2024-03-06 18:49:07</v>
      </c>
    </row>
    <row r="24" spans="2:22" ht="66" hidden="1" x14ac:dyDescent="0.25">
      <c r="B24" s="5" t="s">
        <v>18</v>
      </c>
      <c r="C24" s="7">
        <v>1</v>
      </c>
      <c r="D24" s="7">
        <v>16</v>
      </c>
      <c r="E24" s="21" t="s">
        <v>205</v>
      </c>
      <c r="F24" s="4" t="s">
        <v>37</v>
      </c>
      <c r="G24" s="6">
        <v>0</v>
      </c>
      <c r="H24" s="6">
        <v>1.5</v>
      </c>
      <c r="I24" s="6">
        <v>5</v>
      </c>
      <c r="J24" s="6">
        <v>0</v>
      </c>
      <c r="K24" s="6">
        <v>0</v>
      </c>
      <c r="L24" s="6">
        <v>0</v>
      </c>
      <c r="M24" s="6">
        <v>0</v>
      </c>
      <c r="N24" s="6">
        <v>6.5</v>
      </c>
      <c r="O24" s="7" t="s">
        <v>17</v>
      </c>
      <c r="P24" s="4" t="s">
        <v>89</v>
      </c>
      <c r="Q24" s="7">
        <v>4821</v>
      </c>
      <c r="R24" s="4"/>
      <c r="S24" s="7">
        <v>1</v>
      </c>
      <c r="T24" s="7" t="str">
        <f>IFERROR(VLOOKUP($E24,adjudicados,3,FALSE),"-")</f>
        <v>SI</v>
      </c>
      <c r="U24" s="7" t="str">
        <f>IFERROR(VLOOKUP($E24,adjudicados,5,FALSE),"-")</f>
        <v xml:space="preserve">ROOSEVELT COLLEGE
</v>
      </c>
      <c r="V24" s="7" t="str">
        <f>IFERROR(VLOOKUP($E24,adjudicados,6,FALSE),"-")</f>
        <v>2024-03-06 18:52:12</v>
      </c>
    </row>
    <row r="25" spans="2:22" ht="115.5" hidden="1" x14ac:dyDescent="0.25">
      <c r="B25" s="5" t="s">
        <v>18</v>
      </c>
      <c r="C25" s="7">
        <v>1</v>
      </c>
      <c r="D25" s="7">
        <v>17</v>
      </c>
      <c r="E25" s="21" t="s">
        <v>206</v>
      </c>
      <c r="F25" s="4" t="s">
        <v>38</v>
      </c>
      <c r="G25" s="6">
        <v>1</v>
      </c>
      <c r="H25" s="6">
        <v>2</v>
      </c>
      <c r="I25" s="6">
        <v>3</v>
      </c>
      <c r="J25" s="6">
        <v>0</v>
      </c>
      <c r="K25" s="6">
        <v>0</v>
      </c>
      <c r="L25" s="6">
        <v>0</v>
      </c>
      <c r="M25" s="6">
        <v>0</v>
      </c>
      <c r="N25" s="6">
        <v>6</v>
      </c>
      <c r="O25" s="7" t="s">
        <v>17</v>
      </c>
      <c r="P25" s="4" t="s">
        <v>89</v>
      </c>
      <c r="Q25" s="7">
        <v>5241</v>
      </c>
      <c r="R25" s="4"/>
      <c r="S25" s="7">
        <v>1</v>
      </c>
      <c r="T25" s="7" t="str">
        <f>IFERROR(VLOOKUP($E25,adjudicados,3,FALSE),"-")</f>
        <v>SI</v>
      </c>
      <c r="U25" s="7" t="str">
        <f>IFERROR(VLOOKUP($E25,adjudicados,5,FALSE),"-")</f>
        <v xml:space="preserve">SAN FERNANDO
SAN FERNANDO
</v>
      </c>
      <c r="V25" s="7" t="str">
        <f>IFERROR(VLOOKUP($E25,adjudicados,6,FALSE),"-")</f>
        <v>2024-03-06 18:53:36</v>
      </c>
    </row>
    <row r="26" spans="2:22" ht="148.5" hidden="1" x14ac:dyDescent="0.25">
      <c r="B26" s="5" t="s">
        <v>18</v>
      </c>
      <c r="C26" s="7">
        <v>1</v>
      </c>
      <c r="D26" s="7">
        <v>18</v>
      </c>
      <c r="E26" s="21" t="s">
        <v>207</v>
      </c>
      <c r="F26" s="4" t="s">
        <v>39</v>
      </c>
      <c r="G26" s="6">
        <v>1</v>
      </c>
      <c r="H26" s="6">
        <v>1.5</v>
      </c>
      <c r="I26" s="6">
        <v>2.7</v>
      </c>
      <c r="J26" s="6">
        <v>0</v>
      </c>
      <c r="K26" s="6">
        <v>0</v>
      </c>
      <c r="L26" s="6">
        <v>0</v>
      </c>
      <c r="M26" s="6">
        <v>0</v>
      </c>
      <c r="N26" s="6">
        <v>5.2</v>
      </c>
      <c r="O26" s="7" t="s">
        <v>17</v>
      </c>
      <c r="P26" s="4" t="s">
        <v>89</v>
      </c>
      <c r="Q26" s="7">
        <v>5556</v>
      </c>
      <c r="R26" s="4"/>
      <c r="S26" s="7">
        <v>1</v>
      </c>
      <c r="T26" s="7" t="str">
        <f>IFERROR(VLOOKUP($E26,adjudicados,3,FALSE),"-")</f>
        <v>SI</v>
      </c>
      <c r="U26" s="7" t="str">
        <f>IFERROR(VLOOKUP($E26,adjudicados,5,FALSE),"-")</f>
        <v xml:space="preserve">00022 SAN JUAN DEL MAYO
00022 SAN JUAN DEL MAYO
</v>
      </c>
      <c r="V26" s="7" t="str">
        <f>IFERROR(VLOOKUP($E26,adjudicados,6,FALSE),"-")</f>
        <v>2024-03-06 18:55:18</v>
      </c>
    </row>
    <row r="27" spans="2:22" ht="49.5" x14ac:dyDescent="0.25">
      <c r="B27" s="5" t="s">
        <v>18</v>
      </c>
      <c r="C27" s="7">
        <v>1</v>
      </c>
      <c r="D27" s="7">
        <v>19</v>
      </c>
      <c r="E27" s="21" t="s">
        <v>228</v>
      </c>
      <c r="F27" s="4" t="s">
        <v>40</v>
      </c>
      <c r="G27" s="6">
        <v>0</v>
      </c>
      <c r="H27" s="6">
        <v>0</v>
      </c>
      <c r="I27" s="6">
        <v>4.8</v>
      </c>
      <c r="J27" s="6">
        <v>0</v>
      </c>
      <c r="K27" s="6">
        <v>0</v>
      </c>
      <c r="L27" s="6">
        <v>0</v>
      </c>
      <c r="M27" s="6">
        <v>0</v>
      </c>
      <c r="N27" s="6">
        <v>4.8</v>
      </c>
      <c r="O27" s="7" t="s">
        <v>17</v>
      </c>
      <c r="P27" s="4" t="s">
        <v>89</v>
      </c>
      <c r="Q27" s="7">
        <v>4776</v>
      </c>
      <c r="R27" s="4"/>
      <c r="S27" s="7">
        <v>1</v>
      </c>
      <c r="T27" s="7" t="str">
        <f>IFERROR(VLOOKUP($E27,adjudicados,3,FALSE),"-")</f>
        <v>-</v>
      </c>
      <c r="U27" s="7" t="str">
        <f>IFERROR(VLOOKUP($E27,adjudicados,5,FALSE),"-")</f>
        <v>-</v>
      </c>
      <c r="V27" s="7" t="str">
        <f>IFERROR(VLOOKUP($E27,adjudicados,6,FALSE),"-")</f>
        <v>-</v>
      </c>
    </row>
    <row r="28" spans="2:22" ht="49.5" x14ac:dyDescent="0.25">
      <c r="B28" s="5" t="s">
        <v>18</v>
      </c>
      <c r="C28" s="7">
        <v>1</v>
      </c>
      <c r="D28" s="7">
        <v>20</v>
      </c>
      <c r="E28" s="21" t="s">
        <v>229</v>
      </c>
      <c r="F28" s="4" t="s">
        <v>41</v>
      </c>
      <c r="G28" s="6">
        <v>0</v>
      </c>
      <c r="H28" s="6">
        <v>2</v>
      </c>
      <c r="I28" s="6">
        <v>2.7</v>
      </c>
      <c r="J28" s="6">
        <v>0</v>
      </c>
      <c r="K28" s="6">
        <v>0</v>
      </c>
      <c r="L28" s="6">
        <v>0</v>
      </c>
      <c r="M28" s="6">
        <v>0</v>
      </c>
      <c r="N28" s="6">
        <v>4.7</v>
      </c>
      <c r="O28" s="7" t="s">
        <v>17</v>
      </c>
      <c r="P28" s="4" t="s">
        <v>89</v>
      </c>
      <c r="Q28" s="7">
        <v>5551</v>
      </c>
      <c r="R28" s="4"/>
      <c r="S28" s="7">
        <v>1</v>
      </c>
      <c r="T28" s="7" t="str">
        <f>IFERROR(VLOOKUP($E28,adjudicados,3,FALSE),"-")</f>
        <v>-</v>
      </c>
      <c r="U28" s="7" t="str">
        <f>IFERROR(VLOOKUP($E28,adjudicados,5,FALSE),"-")</f>
        <v>-</v>
      </c>
      <c r="V28" s="7" t="str">
        <f>IFERROR(VLOOKUP($E28,adjudicados,6,FALSE),"-")</f>
        <v>-</v>
      </c>
    </row>
    <row r="29" spans="2:22" ht="115.5" x14ac:dyDescent="0.25">
      <c r="B29" s="5" t="s">
        <v>18</v>
      </c>
      <c r="C29" s="7">
        <v>1</v>
      </c>
      <c r="D29" s="7">
        <v>21</v>
      </c>
      <c r="E29" s="21" t="s">
        <v>230</v>
      </c>
      <c r="F29" s="4" t="s">
        <v>42</v>
      </c>
      <c r="G29" s="6">
        <v>0</v>
      </c>
      <c r="H29" s="6">
        <v>2</v>
      </c>
      <c r="I29" s="6">
        <v>2.7</v>
      </c>
      <c r="J29" s="6">
        <v>0</v>
      </c>
      <c r="K29" s="6">
        <v>0</v>
      </c>
      <c r="L29" s="6">
        <v>0</v>
      </c>
      <c r="M29" s="6">
        <v>0</v>
      </c>
      <c r="N29" s="6">
        <v>4.7</v>
      </c>
      <c r="O29" s="7" t="s">
        <v>17</v>
      </c>
      <c r="P29" s="4" t="s">
        <v>89</v>
      </c>
      <c r="Q29" s="7">
        <v>5066</v>
      </c>
      <c r="R29" s="4" t="s">
        <v>104</v>
      </c>
      <c r="S29" s="7">
        <v>1</v>
      </c>
      <c r="T29" s="7" t="str">
        <f>IFERROR(VLOOKUP($E29,adjudicados,3,FALSE),"-")</f>
        <v>-</v>
      </c>
      <c r="U29" s="7" t="str">
        <f>IFERROR(VLOOKUP($E29,adjudicados,5,FALSE),"-")</f>
        <v>-</v>
      </c>
      <c r="V29" s="7" t="str">
        <f>IFERROR(VLOOKUP($E29,adjudicados,6,FALSE),"-")</f>
        <v>-</v>
      </c>
    </row>
    <row r="30" spans="2:22" ht="49.5" hidden="1" x14ac:dyDescent="0.25">
      <c r="B30" s="5" t="s">
        <v>18</v>
      </c>
      <c r="C30" s="7">
        <v>1</v>
      </c>
      <c r="D30" s="7">
        <v>22</v>
      </c>
      <c r="E30" s="21" t="s">
        <v>208</v>
      </c>
      <c r="F30" s="4" t="s">
        <v>43</v>
      </c>
      <c r="G30" s="6">
        <v>1</v>
      </c>
      <c r="H30" s="6">
        <v>1</v>
      </c>
      <c r="I30" s="6">
        <v>2.6</v>
      </c>
      <c r="J30" s="6">
        <v>0</v>
      </c>
      <c r="K30" s="6">
        <v>0</v>
      </c>
      <c r="L30" s="6">
        <v>0</v>
      </c>
      <c r="M30" s="6">
        <v>0</v>
      </c>
      <c r="N30" s="6">
        <v>4.5999999999999996</v>
      </c>
      <c r="O30" s="7" t="s">
        <v>17</v>
      </c>
      <c r="P30" s="4" t="s">
        <v>89</v>
      </c>
      <c r="Q30" s="7">
        <v>4777</v>
      </c>
      <c r="R30" s="4"/>
      <c r="S30" s="7">
        <v>1</v>
      </c>
      <c r="T30" s="7" t="str">
        <f>IFERROR(VLOOKUP($E30,adjudicados,3,FALSE),"-")</f>
        <v>SI</v>
      </c>
      <c r="U30" s="7" t="str">
        <f>IFERROR(VLOOKUP($E30,adjudicados,5,FALSE),"-")</f>
        <v xml:space="preserve">00015
</v>
      </c>
      <c r="V30" s="7" t="str">
        <f>IFERROR(VLOOKUP($E30,adjudicados,6,FALSE),"-")</f>
        <v>2024-03-06 18:58:46</v>
      </c>
    </row>
    <row r="31" spans="2:22" ht="49.5" x14ac:dyDescent="0.25">
      <c r="B31" s="5" t="s">
        <v>18</v>
      </c>
      <c r="C31" s="7">
        <v>1</v>
      </c>
      <c r="D31" s="7">
        <v>23</v>
      </c>
      <c r="E31" s="21" t="s">
        <v>231</v>
      </c>
      <c r="F31" s="4" t="s">
        <v>44</v>
      </c>
      <c r="G31" s="6">
        <v>1</v>
      </c>
      <c r="H31" s="6">
        <v>0.5</v>
      </c>
      <c r="I31" s="6">
        <v>2.4</v>
      </c>
      <c r="J31" s="6">
        <v>0</v>
      </c>
      <c r="K31" s="6">
        <v>0</v>
      </c>
      <c r="L31" s="6">
        <v>0</v>
      </c>
      <c r="M31" s="6">
        <v>0</v>
      </c>
      <c r="N31" s="6">
        <v>3.9</v>
      </c>
      <c r="O31" s="7" t="s">
        <v>17</v>
      </c>
      <c r="P31" s="4" t="s">
        <v>89</v>
      </c>
      <c r="Q31" s="7">
        <v>5323</v>
      </c>
      <c r="R31" s="4"/>
      <c r="S31" s="7">
        <v>1</v>
      </c>
      <c r="T31" s="7" t="str">
        <f>IFERROR(VLOOKUP($E31,adjudicados,3,FALSE),"-")</f>
        <v>-</v>
      </c>
      <c r="U31" s="7" t="str">
        <f>IFERROR(VLOOKUP($E31,adjudicados,5,FALSE),"-")</f>
        <v>-</v>
      </c>
      <c r="V31" s="7" t="str">
        <f>IFERROR(VLOOKUP($E31,adjudicados,6,FALSE),"-")</f>
        <v>-</v>
      </c>
    </row>
    <row r="32" spans="2:22" ht="49.5" x14ac:dyDescent="0.25">
      <c r="B32" s="5" t="s">
        <v>18</v>
      </c>
      <c r="C32" s="7">
        <v>1</v>
      </c>
      <c r="D32" s="7">
        <v>24</v>
      </c>
      <c r="E32" s="21" t="s">
        <v>232</v>
      </c>
      <c r="F32" s="4" t="s">
        <v>45</v>
      </c>
      <c r="G32" s="6">
        <v>1</v>
      </c>
      <c r="H32" s="6">
        <v>0.5</v>
      </c>
      <c r="I32" s="6">
        <v>1.8</v>
      </c>
      <c r="J32" s="6">
        <v>0</v>
      </c>
      <c r="K32" s="6">
        <v>0</v>
      </c>
      <c r="L32" s="6">
        <v>0</v>
      </c>
      <c r="M32" s="6">
        <v>0</v>
      </c>
      <c r="N32" s="6">
        <v>3.3</v>
      </c>
      <c r="O32" s="7" t="s">
        <v>17</v>
      </c>
      <c r="P32" s="4" t="s">
        <v>89</v>
      </c>
      <c r="Q32" s="7">
        <v>5202</v>
      </c>
      <c r="R32" s="4"/>
      <c r="S32" s="7">
        <v>1</v>
      </c>
      <c r="T32" s="7" t="str">
        <f>IFERROR(VLOOKUP($E32,adjudicados,3,FALSE),"-")</f>
        <v>-</v>
      </c>
      <c r="U32" s="7" t="str">
        <f>IFERROR(VLOOKUP($E32,adjudicados,5,FALSE),"-")</f>
        <v>-</v>
      </c>
      <c r="V32" s="7" t="str">
        <f>IFERROR(VLOOKUP($E32,adjudicados,6,FALSE),"-")</f>
        <v>-</v>
      </c>
    </row>
    <row r="33" spans="2:22" ht="49.5" x14ac:dyDescent="0.25">
      <c r="B33" s="5" t="s">
        <v>18</v>
      </c>
      <c r="C33" s="7">
        <v>1</v>
      </c>
      <c r="D33" s="7">
        <v>25</v>
      </c>
      <c r="E33" s="21" t="s">
        <v>233</v>
      </c>
      <c r="F33" s="4" t="s">
        <v>46</v>
      </c>
      <c r="G33" s="6">
        <v>1</v>
      </c>
      <c r="H33" s="6">
        <v>2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3</v>
      </c>
      <c r="O33" s="7" t="s">
        <v>17</v>
      </c>
      <c r="P33" s="4" t="s">
        <v>89</v>
      </c>
      <c r="Q33" s="7">
        <v>5120</v>
      </c>
      <c r="R33" s="4"/>
      <c r="S33" s="7">
        <v>1</v>
      </c>
      <c r="T33" s="7" t="str">
        <f>IFERROR(VLOOKUP($E33,adjudicados,3,FALSE),"-")</f>
        <v>-</v>
      </c>
      <c r="U33" s="7" t="str">
        <f>IFERROR(VLOOKUP($E33,adjudicados,5,FALSE),"-")</f>
        <v>-</v>
      </c>
      <c r="V33" s="7" t="str">
        <f>IFERROR(VLOOKUP($E33,adjudicados,6,FALSE),"-")</f>
        <v>-</v>
      </c>
    </row>
    <row r="34" spans="2:22" ht="115.5" hidden="1" x14ac:dyDescent="0.25">
      <c r="B34" s="5" t="s">
        <v>18</v>
      </c>
      <c r="C34" s="7">
        <v>1</v>
      </c>
      <c r="D34" s="7">
        <v>26</v>
      </c>
      <c r="E34" s="21" t="s">
        <v>209</v>
      </c>
      <c r="F34" s="4" t="s">
        <v>47</v>
      </c>
      <c r="G34" s="6">
        <v>0</v>
      </c>
      <c r="H34" s="6">
        <v>0.5</v>
      </c>
      <c r="I34" s="6">
        <v>0.2</v>
      </c>
      <c r="J34" s="6">
        <v>0</v>
      </c>
      <c r="K34" s="6">
        <v>0</v>
      </c>
      <c r="L34" s="6">
        <v>0</v>
      </c>
      <c r="M34" s="6">
        <v>0</v>
      </c>
      <c r="N34" s="6">
        <v>0.7</v>
      </c>
      <c r="O34" s="7" t="s">
        <v>17</v>
      </c>
      <c r="P34" s="4" t="s">
        <v>89</v>
      </c>
      <c r="Q34" s="7">
        <v>5277</v>
      </c>
      <c r="R34" s="4" t="s">
        <v>90</v>
      </c>
      <c r="S34" s="7">
        <v>1</v>
      </c>
      <c r="T34" s="7" t="str">
        <f>IFERROR(VLOOKUP($E34,adjudicados,3,FALSE),"-")</f>
        <v>SI</v>
      </c>
      <c r="U34" s="7" t="str">
        <f>IFERROR(VLOOKUP($E34,adjudicados,5,FALSE),"-")</f>
        <v xml:space="preserve">SAN FERNANDO
SAN FERNANDO
</v>
      </c>
      <c r="V34" s="7" t="str">
        <f>IFERROR(VLOOKUP($E34,adjudicados,6,FALSE),"-")</f>
        <v>2024-03-06 19:01:09</v>
      </c>
    </row>
    <row r="35" spans="2:22" ht="82.5" hidden="1" x14ac:dyDescent="0.25">
      <c r="B35" s="5" t="s">
        <v>18</v>
      </c>
      <c r="C35" s="7">
        <v>1</v>
      </c>
      <c r="D35" s="7">
        <v>27</v>
      </c>
      <c r="E35" s="21" t="s">
        <v>210</v>
      </c>
      <c r="F35" s="4" t="s">
        <v>48</v>
      </c>
      <c r="G35" s="6">
        <v>0</v>
      </c>
      <c r="H35" s="6">
        <v>0</v>
      </c>
      <c r="I35" s="6">
        <v>0.4</v>
      </c>
      <c r="J35" s="6">
        <v>0</v>
      </c>
      <c r="K35" s="6">
        <v>0</v>
      </c>
      <c r="L35" s="6">
        <v>0</v>
      </c>
      <c r="M35" s="6">
        <v>0</v>
      </c>
      <c r="N35" s="6">
        <v>0.4</v>
      </c>
      <c r="O35" s="7" t="s">
        <v>17</v>
      </c>
      <c r="P35" s="4" t="s">
        <v>89</v>
      </c>
      <c r="Q35" s="7">
        <v>5702</v>
      </c>
      <c r="R35" s="4"/>
      <c r="S35" s="7">
        <v>1</v>
      </c>
      <c r="T35" s="7" t="str">
        <f>IFERROR(VLOOKUP($E35,adjudicados,3,FALSE),"-")</f>
        <v>SI</v>
      </c>
      <c r="U35" s="7" t="str">
        <f>IFERROR(VLOOKUP($E35,adjudicados,5,FALSE),"-")</f>
        <v xml:space="preserve">SANTO TORIBIO
SANTO TORIBIO
</v>
      </c>
      <c r="V35" s="7" t="str">
        <f>IFERROR(VLOOKUP($E35,adjudicados,6,FALSE),"-")</f>
        <v>2024-03-06 19:02:48</v>
      </c>
    </row>
    <row r="36" spans="2:22" ht="49.5" x14ac:dyDescent="0.25">
      <c r="B36" s="5" t="s">
        <v>18</v>
      </c>
      <c r="C36" s="7">
        <v>1</v>
      </c>
      <c r="D36" s="7">
        <v>28</v>
      </c>
      <c r="E36" s="21" t="s">
        <v>234</v>
      </c>
      <c r="F36" s="4" t="s">
        <v>49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7" t="s">
        <v>17</v>
      </c>
      <c r="P36" s="4" t="s">
        <v>89</v>
      </c>
      <c r="Q36" s="7">
        <v>5400</v>
      </c>
      <c r="R36" s="4"/>
      <c r="S36" s="7">
        <v>1</v>
      </c>
      <c r="T36" s="7" t="str">
        <f>IFERROR(VLOOKUP($E36,adjudicados,3,FALSE),"-")</f>
        <v>-</v>
      </c>
      <c r="U36" s="7" t="str">
        <f>IFERROR(VLOOKUP($E36,adjudicados,5,FALSE),"-")</f>
        <v>-</v>
      </c>
      <c r="V36" s="7" t="str">
        <f>IFERROR(VLOOKUP($E36,adjudicados,6,FALSE),"-")</f>
        <v>-</v>
      </c>
    </row>
    <row r="37" spans="2:22" ht="49.5" hidden="1" x14ac:dyDescent="0.25">
      <c r="B37" s="5" t="s">
        <v>18</v>
      </c>
      <c r="C37" s="7">
        <v>3</v>
      </c>
      <c r="D37" s="7">
        <v>1</v>
      </c>
      <c r="E37" s="21" t="s">
        <v>211</v>
      </c>
      <c r="F37" s="4" t="s">
        <v>50</v>
      </c>
      <c r="G37" s="6">
        <v>5</v>
      </c>
      <c r="H37" s="6">
        <v>2</v>
      </c>
      <c r="I37" s="6">
        <v>15.2</v>
      </c>
      <c r="J37" s="6">
        <v>0</v>
      </c>
      <c r="K37" s="6">
        <v>3.33</v>
      </c>
      <c r="L37" s="6">
        <v>0</v>
      </c>
      <c r="M37" s="6">
        <v>0</v>
      </c>
      <c r="N37" s="6">
        <v>25.53</v>
      </c>
      <c r="O37" s="7" t="s">
        <v>17</v>
      </c>
      <c r="P37" s="4" t="s">
        <v>89</v>
      </c>
      <c r="Q37" s="7">
        <v>4825</v>
      </c>
      <c r="R37" s="4" t="s">
        <v>97</v>
      </c>
      <c r="S37" s="7">
        <v>1</v>
      </c>
      <c r="T37" s="7" t="str">
        <f>IFERROR(VLOOKUP($E37,adjudicados,3,FALSE),"-")</f>
        <v>SI</v>
      </c>
      <c r="U37" s="7" t="str">
        <f>IFERROR(VLOOKUP($E37,adjudicados,5,FALSE),"-")</f>
        <v xml:space="preserve">BILINGUE
</v>
      </c>
      <c r="V37" s="7" t="str">
        <f>IFERROR(VLOOKUP($E37,adjudicados,6,FALSE),"-")</f>
        <v>2024-03-06 19:07:08</v>
      </c>
    </row>
    <row r="38" spans="2:22" ht="82.5" hidden="1" x14ac:dyDescent="0.25">
      <c r="B38" s="5" t="s">
        <v>18</v>
      </c>
      <c r="C38" s="7">
        <v>3</v>
      </c>
      <c r="D38" s="7">
        <v>2</v>
      </c>
      <c r="E38" s="21" t="s">
        <v>212</v>
      </c>
      <c r="F38" s="4" t="s">
        <v>51</v>
      </c>
      <c r="G38" s="6">
        <v>3</v>
      </c>
      <c r="H38" s="6">
        <v>2</v>
      </c>
      <c r="I38" s="6">
        <v>16.600000000000001</v>
      </c>
      <c r="J38" s="6">
        <v>0</v>
      </c>
      <c r="K38" s="6">
        <v>0</v>
      </c>
      <c r="L38" s="6">
        <v>0</v>
      </c>
      <c r="M38" s="6">
        <v>0</v>
      </c>
      <c r="N38" s="6">
        <v>21.6</v>
      </c>
      <c r="O38" s="7" t="s">
        <v>17</v>
      </c>
      <c r="P38" s="4" t="s">
        <v>89</v>
      </c>
      <c r="Q38" s="7">
        <v>4882</v>
      </c>
      <c r="R38" s="4" t="s">
        <v>99</v>
      </c>
      <c r="S38" s="7">
        <v>1</v>
      </c>
      <c r="T38" s="7" t="str">
        <f>IFERROR(VLOOKUP($E38,adjudicados,3,FALSE),"-")</f>
        <v>SI</v>
      </c>
      <c r="U38" s="7" t="str">
        <f>IFERROR(VLOOKUP($E38,adjudicados,5,FALSE),"-")</f>
        <v xml:space="preserve">LOS OLIVOS
LOS OLIVOS
</v>
      </c>
      <c r="V38" s="7" t="str">
        <f>IFERROR(VLOOKUP($E38,adjudicados,6,FALSE),"-")</f>
        <v>2024-03-06 19:08:15</v>
      </c>
    </row>
    <row r="39" spans="2:22" ht="49.5" hidden="1" x14ac:dyDescent="0.25">
      <c r="B39" s="5" t="s">
        <v>18</v>
      </c>
      <c r="C39" s="7">
        <v>3</v>
      </c>
      <c r="D39" s="7">
        <v>3</v>
      </c>
      <c r="E39" s="21" t="s">
        <v>213</v>
      </c>
      <c r="F39" s="4" t="s">
        <v>52</v>
      </c>
      <c r="G39" s="6">
        <v>4</v>
      </c>
      <c r="H39" s="6">
        <v>2</v>
      </c>
      <c r="I39" s="6">
        <v>8</v>
      </c>
      <c r="J39" s="6">
        <v>5</v>
      </c>
      <c r="K39" s="6">
        <v>0</v>
      </c>
      <c r="L39" s="6">
        <v>0</v>
      </c>
      <c r="M39" s="6">
        <v>0</v>
      </c>
      <c r="N39" s="6">
        <v>19</v>
      </c>
      <c r="O39" s="7" t="s">
        <v>17</v>
      </c>
      <c r="P39" s="4" t="s">
        <v>89</v>
      </c>
      <c r="Q39" s="7">
        <v>5502</v>
      </c>
      <c r="R39" s="4" t="s">
        <v>91</v>
      </c>
      <c r="S39" s="7">
        <v>1</v>
      </c>
      <c r="T39" s="7" t="str">
        <f>IFERROR(VLOOKUP($E39,adjudicados,3,FALSE),"-")</f>
        <v>SI</v>
      </c>
      <c r="U39" s="7" t="str">
        <f>IFERROR(VLOOKUP($E39,adjudicados,5,FALSE),"-")</f>
        <v xml:space="preserve">00622
</v>
      </c>
      <c r="V39" s="7" t="str">
        <f>IFERROR(VLOOKUP($E39,adjudicados,6,FALSE),"-")</f>
        <v>2024-03-06 19:09:44</v>
      </c>
    </row>
    <row r="40" spans="2:22" ht="49.5" hidden="1" x14ac:dyDescent="0.25">
      <c r="B40" s="5" t="s">
        <v>18</v>
      </c>
      <c r="C40" s="7">
        <v>3</v>
      </c>
      <c r="D40" s="7">
        <v>4</v>
      </c>
      <c r="E40" s="21" t="s">
        <v>214</v>
      </c>
      <c r="F40" s="4" t="s">
        <v>53</v>
      </c>
      <c r="G40" s="6">
        <v>0</v>
      </c>
      <c r="H40" s="6">
        <v>3</v>
      </c>
      <c r="I40" s="6">
        <v>14</v>
      </c>
      <c r="J40" s="6">
        <v>0</v>
      </c>
      <c r="K40" s="6">
        <v>0</v>
      </c>
      <c r="L40" s="6">
        <v>0</v>
      </c>
      <c r="M40" s="6">
        <v>0</v>
      </c>
      <c r="N40" s="6">
        <v>17</v>
      </c>
      <c r="O40" s="7" t="s">
        <v>17</v>
      </c>
      <c r="P40" s="4" t="s">
        <v>89</v>
      </c>
      <c r="Q40" s="7">
        <v>5301</v>
      </c>
      <c r="R40" s="4" t="s">
        <v>90</v>
      </c>
      <c r="S40" s="7">
        <v>1</v>
      </c>
      <c r="T40" s="7" t="str">
        <f>IFERROR(VLOOKUP($E40,adjudicados,3,FALSE),"-")</f>
        <v>SI</v>
      </c>
      <c r="U40" s="7" t="str">
        <f>IFERROR(VLOOKUP($E40,adjudicados,5,FALSE),"-")</f>
        <v xml:space="preserve">BILINGUE
BILINGUE
</v>
      </c>
      <c r="V40" s="7" t="str">
        <f>IFERROR(VLOOKUP($E40,adjudicados,6,FALSE),"-")</f>
        <v>2024-03-06 19:11:01</v>
      </c>
    </row>
    <row r="41" spans="2:22" ht="49.5" hidden="1" x14ac:dyDescent="0.25">
      <c r="B41" s="5" t="s">
        <v>18</v>
      </c>
      <c r="C41" s="7">
        <v>3</v>
      </c>
      <c r="D41" s="7">
        <v>5</v>
      </c>
      <c r="E41" s="21" t="s">
        <v>215</v>
      </c>
      <c r="F41" s="4" t="s">
        <v>54</v>
      </c>
      <c r="G41" s="6">
        <v>3</v>
      </c>
      <c r="H41" s="6">
        <v>1</v>
      </c>
      <c r="I41" s="6">
        <v>10</v>
      </c>
      <c r="J41" s="6">
        <v>0</v>
      </c>
      <c r="K41" s="6">
        <v>0</v>
      </c>
      <c r="L41" s="6">
        <v>0</v>
      </c>
      <c r="M41" s="6">
        <v>0</v>
      </c>
      <c r="N41" s="6">
        <v>14</v>
      </c>
      <c r="O41" s="7" t="s">
        <v>17</v>
      </c>
      <c r="P41" s="4" t="s">
        <v>89</v>
      </c>
      <c r="Q41" s="7">
        <v>5164</v>
      </c>
      <c r="R41" s="4" t="s">
        <v>90</v>
      </c>
      <c r="S41" s="7">
        <v>1</v>
      </c>
      <c r="T41" s="7" t="str">
        <f>IFERROR(VLOOKUP($E41,adjudicados,3,FALSE),"-")</f>
        <v>SI</v>
      </c>
      <c r="U41" s="7" t="str">
        <f>IFERROR(VLOOKUP($E41,adjudicados,5,FALSE),"-")</f>
        <v xml:space="preserve">00957
</v>
      </c>
      <c r="V41" s="7" t="str">
        <f>IFERROR(VLOOKUP($E41,adjudicados,6,FALSE),"-")</f>
        <v>2024-03-06 19:12:25</v>
      </c>
    </row>
    <row r="42" spans="2:22" ht="49.5" x14ac:dyDescent="0.25">
      <c r="B42" s="5" t="s">
        <v>18</v>
      </c>
      <c r="C42" s="7">
        <v>3</v>
      </c>
      <c r="D42" s="7">
        <v>6</v>
      </c>
      <c r="E42" s="21" t="s">
        <v>235</v>
      </c>
      <c r="F42" s="4" t="s">
        <v>55</v>
      </c>
      <c r="G42" s="6">
        <v>3</v>
      </c>
      <c r="H42" s="6">
        <v>1</v>
      </c>
      <c r="I42" s="6">
        <v>7</v>
      </c>
      <c r="J42" s="6">
        <v>0</v>
      </c>
      <c r="K42" s="6">
        <v>0</v>
      </c>
      <c r="L42" s="6">
        <v>0</v>
      </c>
      <c r="M42" s="6">
        <v>0</v>
      </c>
      <c r="N42" s="6">
        <v>11</v>
      </c>
      <c r="O42" s="7" t="s">
        <v>17</v>
      </c>
      <c r="P42" s="4" t="s">
        <v>89</v>
      </c>
      <c r="Q42" s="7">
        <v>5253</v>
      </c>
      <c r="R42" s="4"/>
      <c r="S42" s="7">
        <v>1</v>
      </c>
      <c r="T42" s="7" t="str">
        <f>IFERROR(VLOOKUP($E42,adjudicados,3,FALSE),"-")</f>
        <v>-</v>
      </c>
      <c r="U42" s="7" t="str">
        <f>IFERROR(VLOOKUP($E42,adjudicados,5,FALSE),"-")</f>
        <v>-</v>
      </c>
      <c r="V42" s="7" t="str">
        <f>IFERROR(VLOOKUP($E42,adjudicados,6,FALSE),"-")</f>
        <v>-</v>
      </c>
    </row>
    <row r="43" spans="2:22" ht="49.5" hidden="1" x14ac:dyDescent="0.25">
      <c r="B43" s="5" t="s">
        <v>18</v>
      </c>
      <c r="C43" s="7">
        <v>3</v>
      </c>
      <c r="D43" s="7">
        <v>7</v>
      </c>
      <c r="E43" s="21" t="s">
        <v>216</v>
      </c>
      <c r="F43" s="4" t="s">
        <v>56</v>
      </c>
      <c r="G43" s="6">
        <v>3</v>
      </c>
      <c r="H43" s="6">
        <v>2</v>
      </c>
      <c r="I43" s="6">
        <v>6</v>
      </c>
      <c r="J43" s="6">
        <v>0</v>
      </c>
      <c r="K43" s="6">
        <v>0</v>
      </c>
      <c r="L43" s="6">
        <v>0</v>
      </c>
      <c r="M43" s="6">
        <v>0</v>
      </c>
      <c r="N43" s="6">
        <v>11</v>
      </c>
      <c r="O43" s="7" t="s">
        <v>17</v>
      </c>
      <c r="P43" s="4" t="s">
        <v>89</v>
      </c>
      <c r="Q43" s="7">
        <v>5175</v>
      </c>
      <c r="R43" s="4" t="s">
        <v>101</v>
      </c>
      <c r="S43" s="7">
        <v>1</v>
      </c>
      <c r="T43" s="7" t="str">
        <f>IFERROR(VLOOKUP($E43,adjudicados,3,FALSE),"-")</f>
        <v>SI</v>
      </c>
      <c r="U43" s="7" t="str">
        <f>IFERROR(VLOOKUP($E43,adjudicados,5,FALSE),"-")</f>
        <v xml:space="preserve">00170
</v>
      </c>
      <c r="V43" s="7" t="str">
        <f>IFERROR(VLOOKUP($E43,adjudicados,6,FALSE),"-")</f>
        <v>2024-03-06 19:14:38</v>
      </c>
    </row>
    <row r="44" spans="2:22" ht="49.5" x14ac:dyDescent="0.25">
      <c r="B44" s="5" t="s">
        <v>18</v>
      </c>
      <c r="C44" s="7">
        <v>3</v>
      </c>
      <c r="D44" s="7">
        <v>8</v>
      </c>
      <c r="E44" s="21" t="s">
        <v>236</v>
      </c>
      <c r="F44" s="4" t="s">
        <v>57</v>
      </c>
      <c r="G44" s="6">
        <v>1</v>
      </c>
      <c r="H44" s="6">
        <v>2</v>
      </c>
      <c r="I44" s="6">
        <v>5</v>
      </c>
      <c r="J44" s="6">
        <v>0</v>
      </c>
      <c r="K44" s="6">
        <v>0</v>
      </c>
      <c r="L44" s="6">
        <v>0</v>
      </c>
      <c r="M44" s="6">
        <v>0</v>
      </c>
      <c r="N44" s="6">
        <v>8</v>
      </c>
      <c r="O44" s="7" t="s">
        <v>17</v>
      </c>
      <c r="P44" s="4" t="s">
        <v>89</v>
      </c>
      <c r="Q44" s="7">
        <v>5465</v>
      </c>
      <c r="R44" s="4" t="s">
        <v>92</v>
      </c>
      <c r="S44" s="7">
        <v>1</v>
      </c>
      <c r="T44" s="7" t="str">
        <f>IFERROR(VLOOKUP($E44,adjudicados,3,FALSE),"-")</f>
        <v>-</v>
      </c>
      <c r="U44" s="7" t="str">
        <f>IFERROR(VLOOKUP($E44,adjudicados,5,FALSE),"-")</f>
        <v>-</v>
      </c>
      <c r="V44" s="7" t="str">
        <f>IFERROR(VLOOKUP($E44,adjudicados,6,FALSE),"-")</f>
        <v>-</v>
      </c>
    </row>
    <row r="45" spans="2:22" ht="49.5" x14ac:dyDescent="0.25">
      <c r="B45" s="5" t="s">
        <v>18</v>
      </c>
      <c r="C45" s="7">
        <v>3</v>
      </c>
      <c r="D45" s="7">
        <v>9</v>
      </c>
      <c r="E45" s="21" t="s">
        <v>237</v>
      </c>
      <c r="F45" s="4" t="s">
        <v>58</v>
      </c>
      <c r="G45" s="6">
        <v>1</v>
      </c>
      <c r="H45" s="6">
        <v>2</v>
      </c>
      <c r="I45" s="6">
        <v>3.7</v>
      </c>
      <c r="J45" s="6">
        <v>0</v>
      </c>
      <c r="K45" s="6">
        <v>1.01</v>
      </c>
      <c r="L45" s="6">
        <v>0</v>
      </c>
      <c r="M45" s="6">
        <v>0</v>
      </c>
      <c r="N45" s="6">
        <v>7.7050000000000001</v>
      </c>
      <c r="O45" s="7" t="s">
        <v>17</v>
      </c>
      <c r="P45" s="4" t="s">
        <v>89</v>
      </c>
      <c r="Q45" s="7">
        <v>5151</v>
      </c>
      <c r="R45" s="4" t="s">
        <v>93</v>
      </c>
      <c r="S45" s="7">
        <v>1</v>
      </c>
      <c r="T45" s="7" t="str">
        <f>IFERROR(VLOOKUP($E45,adjudicados,3,FALSE),"-")</f>
        <v>-</v>
      </c>
      <c r="U45" s="7" t="str">
        <f>IFERROR(VLOOKUP($E45,adjudicados,5,FALSE),"-")</f>
        <v>-</v>
      </c>
      <c r="V45" s="7" t="str">
        <f>IFERROR(VLOOKUP($E45,adjudicados,6,FALSE),"-")</f>
        <v>-</v>
      </c>
    </row>
    <row r="46" spans="2:22" ht="82.5" hidden="1" x14ac:dyDescent="0.25">
      <c r="B46" s="5" t="s">
        <v>18</v>
      </c>
      <c r="C46" s="7">
        <v>3</v>
      </c>
      <c r="D46" s="7">
        <v>10</v>
      </c>
      <c r="E46" s="21" t="s">
        <v>217</v>
      </c>
      <c r="F46" s="4" t="s">
        <v>59</v>
      </c>
      <c r="G46" s="6">
        <v>0</v>
      </c>
      <c r="H46" s="6">
        <v>1</v>
      </c>
      <c r="I46" s="6">
        <v>6.6</v>
      </c>
      <c r="J46" s="6">
        <v>0</v>
      </c>
      <c r="K46" s="6">
        <v>0</v>
      </c>
      <c r="L46" s="6">
        <v>0</v>
      </c>
      <c r="M46" s="6">
        <v>0</v>
      </c>
      <c r="N46" s="6">
        <v>7.6</v>
      </c>
      <c r="O46" s="7" t="s">
        <v>17</v>
      </c>
      <c r="P46" s="4" t="s">
        <v>89</v>
      </c>
      <c r="Q46" s="7">
        <v>5021</v>
      </c>
      <c r="R46" s="4" t="s">
        <v>90</v>
      </c>
      <c r="S46" s="7">
        <v>1</v>
      </c>
      <c r="T46" s="7" t="str">
        <f>IFERROR(VLOOKUP($E46,adjudicados,3,FALSE),"-")</f>
        <v>SI</v>
      </c>
      <c r="U46" s="7" t="str">
        <f>IFERROR(VLOOKUP($E46,adjudicados,5,FALSE),"-")</f>
        <v xml:space="preserve">ABRAHAN VALDELOMAR PINTO
</v>
      </c>
      <c r="V46" s="7" t="str">
        <f>IFERROR(VLOOKUP($E46,adjudicados,6,FALSE),"-")</f>
        <v>2024-03-06 19:17:27</v>
      </c>
    </row>
    <row r="47" spans="2:22" ht="49.5" hidden="1" x14ac:dyDescent="0.25">
      <c r="B47" s="5" t="s">
        <v>18</v>
      </c>
      <c r="C47" s="7">
        <v>3</v>
      </c>
      <c r="D47" s="7">
        <v>11</v>
      </c>
      <c r="E47" s="21" t="s">
        <v>218</v>
      </c>
      <c r="F47" s="4" t="s">
        <v>60</v>
      </c>
      <c r="G47" s="6">
        <v>3</v>
      </c>
      <c r="H47" s="6">
        <v>2</v>
      </c>
      <c r="I47" s="6">
        <v>2.4</v>
      </c>
      <c r="J47" s="6">
        <v>0</v>
      </c>
      <c r="K47" s="6">
        <v>0</v>
      </c>
      <c r="L47" s="6">
        <v>0</v>
      </c>
      <c r="M47" s="6">
        <v>0</v>
      </c>
      <c r="N47" s="6">
        <v>7.4</v>
      </c>
      <c r="O47" s="7" t="s">
        <v>17</v>
      </c>
      <c r="P47" s="4" t="s">
        <v>89</v>
      </c>
      <c r="Q47" s="7">
        <v>4860</v>
      </c>
      <c r="R47" s="4"/>
      <c r="S47" s="7">
        <v>1</v>
      </c>
      <c r="T47" s="7" t="str">
        <f>IFERROR(VLOOKUP($E47,adjudicados,3,FALSE),"-")</f>
        <v>SI</v>
      </c>
      <c r="U47" s="7" t="str">
        <f>IFERROR(VLOOKUP($E47,adjudicados,5,FALSE),"-")</f>
        <v xml:space="preserve">00623
</v>
      </c>
      <c r="V47" s="7" t="str">
        <f>IFERROR(VLOOKUP($E47,adjudicados,6,FALSE),"-")</f>
        <v>2024-03-06 19:18:13</v>
      </c>
    </row>
    <row r="48" spans="2:22" ht="49.5" hidden="1" x14ac:dyDescent="0.25">
      <c r="B48" s="5" t="s">
        <v>18</v>
      </c>
      <c r="C48" s="7">
        <v>3</v>
      </c>
      <c r="D48" s="7">
        <v>12</v>
      </c>
      <c r="E48" s="21" t="s">
        <v>219</v>
      </c>
      <c r="F48" s="4" t="s">
        <v>61</v>
      </c>
      <c r="G48" s="6">
        <v>0</v>
      </c>
      <c r="H48" s="6">
        <v>1.5</v>
      </c>
      <c r="I48" s="6">
        <v>4.4000000000000004</v>
      </c>
      <c r="J48" s="6">
        <v>0</v>
      </c>
      <c r="K48" s="6">
        <v>0</v>
      </c>
      <c r="L48" s="6">
        <v>0</v>
      </c>
      <c r="M48" s="6">
        <v>0</v>
      </c>
      <c r="N48" s="6">
        <v>5.9</v>
      </c>
      <c r="O48" s="7" t="s">
        <v>17</v>
      </c>
      <c r="P48" s="4" t="s">
        <v>89</v>
      </c>
      <c r="Q48" s="7">
        <v>5156</v>
      </c>
      <c r="R48" s="4" t="s">
        <v>90</v>
      </c>
      <c r="S48" s="7">
        <v>1</v>
      </c>
      <c r="T48" s="7" t="str">
        <f>IFERROR(VLOOKUP($E48,adjudicados,3,FALSE),"-")</f>
        <v>SI</v>
      </c>
      <c r="U48" s="7" t="str">
        <f>IFERROR(VLOOKUP($E48,adjudicados,5,FALSE),"-")</f>
        <v xml:space="preserve">00108
00108
</v>
      </c>
      <c r="V48" s="7" t="str">
        <f>IFERROR(VLOOKUP($E48,adjudicados,6,FALSE),"-")</f>
        <v>2024-03-06 19:24:38</v>
      </c>
    </row>
    <row r="49" spans="2:22" ht="49.5" x14ac:dyDescent="0.25">
      <c r="B49" s="5" t="s">
        <v>18</v>
      </c>
      <c r="C49" s="7">
        <v>3</v>
      </c>
      <c r="D49" s="7">
        <v>13</v>
      </c>
      <c r="E49" s="21" t="s">
        <v>238</v>
      </c>
      <c r="F49" s="4" t="s">
        <v>62</v>
      </c>
      <c r="G49" s="6">
        <v>5</v>
      </c>
      <c r="H49" s="6">
        <v>0.5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5.5</v>
      </c>
      <c r="O49" s="7" t="s">
        <v>17</v>
      </c>
      <c r="P49" s="4" t="s">
        <v>89</v>
      </c>
      <c r="Q49" s="7">
        <v>5125</v>
      </c>
      <c r="R49" s="4" t="s">
        <v>103</v>
      </c>
      <c r="S49" s="7">
        <v>1</v>
      </c>
      <c r="T49" s="7" t="str">
        <f>IFERROR(VLOOKUP($E49,adjudicados,3,FALSE),"-")</f>
        <v>-</v>
      </c>
      <c r="U49" s="7" t="str">
        <f>IFERROR(VLOOKUP($E49,adjudicados,5,FALSE),"-")</f>
        <v>-</v>
      </c>
      <c r="V49" s="7" t="str">
        <f>IFERROR(VLOOKUP($E49,adjudicados,6,FALSE),"-")</f>
        <v>-</v>
      </c>
    </row>
    <row r="50" spans="2:22" ht="49.5" x14ac:dyDescent="0.25">
      <c r="B50" s="5" t="s">
        <v>18</v>
      </c>
      <c r="C50" s="7">
        <v>3</v>
      </c>
      <c r="D50" s="7">
        <v>14</v>
      </c>
      <c r="E50" s="21" t="s">
        <v>239</v>
      </c>
      <c r="F50" s="4" t="s">
        <v>63</v>
      </c>
      <c r="G50" s="6">
        <v>4</v>
      </c>
      <c r="H50" s="6">
        <v>0</v>
      </c>
      <c r="I50" s="6">
        <v>1.4</v>
      </c>
      <c r="J50" s="6">
        <v>0</v>
      </c>
      <c r="K50" s="6">
        <v>0</v>
      </c>
      <c r="L50" s="6">
        <v>0</v>
      </c>
      <c r="M50" s="6">
        <v>0</v>
      </c>
      <c r="N50" s="6">
        <v>5.4</v>
      </c>
      <c r="O50" s="7" t="s">
        <v>17</v>
      </c>
      <c r="P50" s="4" t="s">
        <v>89</v>
      </c>
      <c r="Q50" s="7">
        <v>5026</v>
      </c>
      <c r="R50" s="4" t="s">
        <v>94</v>
      </c>
      <c r="S50" s="7">
        <v>1</v>
      </c>
      <c r="T50" s="7" t="str">
        <f>IFERROR(VLOOKUP($E50,adjudicados,3,FALSE),"-")</f>
        <v>-</v>
      </c>
      <c r="U50" s="7" t="str">
        <f>IFERROR(VLOOKUP($E50,adjudicados,5,FALSE),"-")</f>
        <v>-</v>
      </c>
      <c r="V50" s="7" t="str">
        <f>IFERROR(VLOOKUP($E50,adjudicados,6,FALSE),"-")</f>
        <v>-</v>
      </c>
    </row>
    <row r="51" spans="2:22" ht="49.5" hidden="1" x14ac:dyDescent="0.25">
      <c r="B51" s="5" t="s">
        <v>18</v>
      </c>
      <c r="C51" s="7">
        <v>3</v>
      </c>
      <c r="D51" s="7">
        <v>15</v>
      </c>
      <c r="E51" s="21" t="s">
        <v>220</v>
      </c>
      <c r="F51" s="4" t="s">
        <v>64</v>
      </c>
      <c r="G51" s="6">
        <v>3</v>
      </c>
      <c r="H51" s="6">
        <v>2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5</v>
      </c>
      <c r="O51" s="7" t="s">
        <v>17</v>
      </c>
      <c r="P51" s="4" t="s">
        <v>89</v>
      </c>
      <c r="Q51" s="7">
        <v>4900</v>
      </c>
      <c r="R51" s="4" t="s">
        <v>95</v>
      </c>
      <c r="S51" s="7">
        <v>1</v>
      </c>
      <c r="T51" s="7" t="str">
        <f>IFERROR(VLOOKUP($E51,adjudicados,3,FALSE),"-")</f>
        <v>SI</v>
      </c>
      <c r="U51" s="7" t="str">
        <f>IFERROR(VLOOKUP($E51,adjudicados,5,FALSE),"-")</f>
        <v xml:space="preserve">01031
</v>
      </c>
      <c r="V51" s="7" t="str">
        <f>IFERROR(VLOOKUP($E51,adjudicados,6,FALSE),"-")</f>
        <v>2024-03-06 19:41:15</v>
      </c>
    </row>
    <row r="52" spans="2:22" ht="49.5" x14ac:dyDescent="0.25">
      <c r="B52" s="5" t="s">
        <v>18</v>
      </c>
      <c r="C52" s="7">
        <v>3</v>
      </c>
      <c r="D52" s="7">
        <v>16</v>
      </c>
      <c r="E52" s="21" t="s">
        <v>240</v>
      </c>
      <c r="F52" s="4" t="s">
        <v>65</v>
      </c>
      <c r="G52" s="6">
        <v>3</v>
      </c>
      <c r="H52" s="6">
        <v>2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5</v>
      </c>
      <c r="O52" s="7" t="s">
        <v>17</v>
      </c>
      <c r="P52" s="4" t="s">
        <v>89</v>
      </c>
      <c r="Q52" s="7">
        <v>5209</v>
      </c>
      <c r="R52" s="4" t="s">
        <v>90</v>
      </c>
      <c r="S52" s="7">
        <v>1</v>
      </c>
      <c r="T52" s="7" t="str">
        <f>IFERROR(VLOOKUP($E52,adjudicados,3,FALSE),"-")</f>
        <v>-</v>
      </c>
      <c r="U52" s="7" t="str">
        <f>IFERROR(VLOOKUP($E52,adjudicados,5,FALSE),"-")</f>
        <v>-</v>
      </c>
      <c r="V52" s="7" t="str">
        <f>IFERROR(VLOOKUP($E52,adjudicados,6,FALSE),"-")</f>
        <v>-</v>
      </c>
    </row>
    <row r="53" spans="2:22" ht="49.5" x14ac:dyDescent="0.25">
      <c r="B53" s="5" t="s">
        <v>18</v>
      </c>
      <c r="C53" s="7">
        <v>3</v>
      </c>
      <c r="D53" s="7">
        <v>17</v>
      </c>
      <c r="E53" s="21" t="s">
        <v>66</v>
      </c>
      <c r="F53" s="4" t="s">
        <v>67</v>
      </c>
      <c r="G53" s="6">
        <v>3</v>
      </c>
      <c r="H53" s="6">
        <v>0</v>
      </c>
      <c r="I53" s="6">
        <v>1.6</v>
      </c>
      <c r="J53" s="6">
        <v>0</v>
      </c>
      <c r="K53" s="6">
        <v>0</v>
      </c>
      <c r="L53" s="6">
        <v>0</v>
      </c>
      <c r="M53" s="6">
        <v>0</v>
      </c>
      <c r="N53" s="6">
        <v>4.5999999999999996</v>
      </c>
      <c r="O53" s="7" t="s">
        <v>17</v>
      </c>
      <c r="P53" s="4" t="s">
        <v>89</v>
      </c>
      <c r="Q53" s="7">
        <v>5356</v>
      </c>
      <c r="R53" s="4"/>
      <c r="S53" s="7">
        <v>1</v>
      </c>
      <c r="T53" s="7" t="str">
        <f>IFERROR(VLOOKUP($E53,adjudicados,3,FALSE),"-")</f>
        <v>-</v>
      </c>
      <c r="U53" s="7" t="str">
        <f>IFERROR(VLOOKUP($E53,adjudicados,5,FALSE),"-")</f>
        <v>-</v>
      </c>
      <c r="V53" s="7" t="str">
        <f>IFERROR(VLOOKUP($E53,adjudicados,6,FALSE),"-")</f>
        <v>-</v>
      </c>
    </row>
    <row r="54" spans="2:22" ht="49.5" x14ac:dyDescent="0.25">
      <c r="B54" s="5" t="s">
        <v>18</v>
      </c>
      <c r="C54" s="7">
        <v>3</v>
      </c>
      <c r="D54" s="7">
        <v>18</v>
      </c>
      <c r="E54" s="21" t="s">
        <v>241</v>
      </c>
      <c r="F54" s="4" t="s">
        <v>68</v>
      </c>
      <c r="G54" s="6">
        <v>4</v>
      </c>
      <c r="H54" s="6">
        <v>0.5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4.5</v>
      </c>
      <c r="O54" s="7" t="s">
        <v>17</v>
      </c>
      <c r="P54" s="4" t="s">
        <v>89</v>
      </c>
      <c r="Q54" s="7">
        <v>5475</v>
      </c>
      <c r="R54" s="4"/>
      <c r="S54" s="7">
        <v>1</v>
      </c>
      <c r="T54" s="7" t="str">
        <f>IFERROR(VLOOKUP($E54,adjudicados,3,FALSE),"-")</f>
        <v>-</v>
      </c>
      <c r="U54" s="7" t="str">
        <f>IFERROR(VLOOKUP($E54,adjudicados,5,FALSE),"-")</f>
        <v>-</v>
      </c>
      <c r="V54" s="7" t="str">
        <f>IFERROR(VLOOKUP($E54,adjudicados,6,FALSE),"-")</f>
        <v>-</v>
      </c>
    </row>
    <row r="55" spans="2:22" ht="132" hidden="1" x14ac:dyDescent="0.25">
      <c r="B55" s="5" t="s">
        <v>18</v>
      </c>
      <c r="C55" s="7">
        <v>3</v>
      </c>
      <c r="D55" s="7">
        <v>19</v>
      </c>
      <c r="E55" s="21" t="s">
        <v>221</v>
      </c>
      <c r="F55" s="4" t="s">
        <v>69</v>
      </c>
      <c r="G55" s="6">
        <v>3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4</v>
      </c>
      <c r="O55" s="7" t="s">
        <v>17</v>
      </c>
      <c r="P55" s="4" t="s">
        <v>89</v>
      </c>
      <c r="Q55" s="7">
        <v>4962</v>
      </c>
      <c r="R55" s="4" t="s">
        <v>90</v>
      </c>
      <c r="S55" s="7">
        <v>1</v>
      </c>
      <c r="T55" s="7" t="str">
        <f>IFERROR(VLOOKUP($E55,adjudicados,3,FALSE),"-")</f>
        <v>SI</v>
      </c>
      <c r="U55" s="7" t="str">
        <f>IFERROR(VLOOKUP($E55,adjudicados,5,FALSE),"-")</f>
        <v xml:space="preserve">00536 MANUEL SEGUNDO DEL AGUILA VELASQUEZ
</v>
      </c>
      <c r="V55" s="7" t="str">
        <f>IFERROR(VLOOKUP($E55,adjudicados,6,FALSE),"-")</f>
        <v>2024-03-06 00:00:00</v>
      </c>
    </row>
    <row r="56" spans="2:22" ht="49.5" x14ac:dyDescent="0.25">
      <c r="B56" s="5" t="s">
        <v>18</v>
      </c>
      <c r="C56" s="7">
        <v>3</v>
      </c>
      <c r="D56" s="7">
        <v>20</v>
      </c>
      <c r="E56" s="21" t="s">
        <v>242</v>
      </c>
      <c r="F56" s="4" t="s">
        <v>70</v>
      </c>
      <c r="G56" s="6">
        <v>0</v>
      </c>
      <c r="H56" s="6">
        <v>2</v>
      </c>
      <c r="I56" s="6">
        <v>0</v>
      </c>
      <c r="J56" s="6">
        <v>2</v>
      </c>
      <c r="K56" s="6">
        <v>0</v>
      </c>
      <c r="L56" s="6">
        <v>0</v>
      </c>
      <c r="M56" s="6">
        <v>0</v>
      </c>
      <c r="N56" s="6">
        <v>4</v>
      </c>
      <c r="O56" s="7" t="s">
        <v>17</v>
      </c>
      <c r="P56" s="4" t="s">
        <v>89</v>
      </c>
      <c r="Q56" s="7">
        <v>4942</v>
      </c>
      <c r="R56" s="4"/>
      <c r="S56" s="7">
        <v>0</v>
      </c>
      <c r="T56" s="7" t="str">
        <f>IFERROR(VLOOKUP($E56,adjudicados,3,FALSE),"-")</f>
        <v>-</v>
      </c>
      <c r="U56" s="7" t="str">
        <f>IFERROR(VLOOKUP($E56,adjudicados,5,FALSE),"-")</f>
        <v>-</v>
      </c>
      <c r="V56" s="7" t="str">
        <f>IFERROR(VLOOKUP($E56,adjudicados,6,FALSE),"-")</f>
        <v>-</v>
      </c>
    </row>
    <row r="57" spans="2:22" ht="49.5" x14ac:dyDescent="0.25">
      <c r="B57" s="5" t="s">
        <v>18</v>
      </c>
      <c r="C57" s="7">
        <v>3</v>
      </c>
      <c r="D57" s="7">
        <v>21</v>
      </c>
      <c r="E57" s="21" t="s">
        <v>243</v>
      </c>
      <c r="F57" s="4" t="s">
        <v>71</v>
      </c>
      <c r="G57" s="6">
        <v>3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3</v>
      </c>
      <c r="O57" s="7" t="s">
        <v>17</v>
      </c>
      <c r="P57" s="4" t="s">
        <v>89</v>
      </c>
      <c r="Q57" s="7">
        <v>5496</v>
      </c>
      <c r="R57" s="4"/>
      <c r="S57" s="7">
        <v>0</v>
      </c>
      <c r="T57" s="7" t="str">
        <f>IFERROR(VLOOKUP($E57,adjudicados,3,FALSE),"-")</f>
        <v>-</v>
      </c>
      <c r="U57" s="7" t="str">
        <f>IFERROR(VLOOKUP($E57,adjudicados,5,FALSE),"-")</f>
        <v>-</v>
      </c>
      <c r="V57" s="7" t="str">
        <f>IFERROR(VLOOKUP($E57,adjudicados,6,FALSE),"-")</f>
        <v>-</v>
      </c>
    </row>
    <row r="58" spans="2:22" ht="49.5" x14ac:dyDescent="0.25">
      <c r="B58" s="5" t="s">
        <v>18</v>
      </c>
      <c r="C58" s="7">
        <v>3</v>
      </c>
      <c r="D58" s="7">
        <v>22</v>
      </c>
      <c r="E58" s="21" t="s">
        <v>244</v>
      </c>
      <c r="F58" s="4" t="s">
        <v>72</v>
      </c>
      <c r="G58" s="6">
        <v>0</v>
      </c>
      <c r="H58" s="6">
        <v>1.5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1.5</v>
      </c>
      <c r="O58" s="7" t="s">
        <v>17</v>
      </c>
      <c r="P58" s="4" t="s">
        <v>89</v>
      </c>
      <c r="Q58" s="7">
        <v>5433</v>
      </c>
      <c r="R58" s="4"/>
      <c r="S58" s="7">
        <v>0</v>
      </c>
      <c r="T58" s="7" t="str">
        <f>IFERROR(VLOOKUP($E58,adjudicados,3,FALSE),"-")</f>
        <v>-</v>
      </c>
      <c r="U58" s="7" t="str">
        <f>IFERROR(VLOOKUP($E58,adjudicados,5,FALSE),"-")</f>
        <v>-</v>
      </c>
      <c r="V58" s="7" t="str">
        <f>IFERROR(VLOOKUP($E58,adjudicados,6,FALSE),"-")</f>
        <v>-</v>
      </c>
    </row>
    <row r="59" spans="2:22" ht="49.5" x14ac:dyDescent="0.25">
      <c r="B59" s="5" t="s">
        <v>18</v>
      </c>
      <c r="C59" s="7">
        <v>3</v>
      </c>
      <c r="D59" s="7">
        <v>23</v>
      </c>
      <c r="E59" s="21" t="s">
        <v>245</v>
      </c>
      <c r="F59" s="4" t="s">
        <v>73</v>
      </c>
      <c r="G59" s="6">
        <v>0</v>
      </c>
      <c r="H59" s="6">
        <v>1.5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1.5</v>
      </c>
      <c r="O59" s="7" t="s">
        <v>17</v>
      </c>
      <c r="P59" s="4" t="s">
        <v>89</v>
      </c>
      <c r="Q59" s="7">
        <v>5367</v>
      </c>
      <c r="R59" s="4" t="s">
        <v>106</v>
      </c>
      <c r="S59" s="7">
        <v>0</v>
      </c>
      <c r="T59" s="7" t="str">
        <f>IFERROR(VLOOKUP($E59,adjudicados,3,FALSE),"-")</f>
        <v>-</v>
      </c>
      <c r="U59" s="7" t="str">
        <f>IFERROR(VLOOKUP($E59,adjudicados,5,FALSE),"-")</f>
        <v>-</v>
      </c>
      <c r="V59" s="7" t="str">
        <f>IFERROR(VLOOKUP($E59,adjudicados,6,FALSE),"-")</f>
        <v>-</v>
      </c>
    </row>
    <row r="60" spans="2:22" ht="49.5" x14ac:dyDescent="0.25">
      <c r="B60" s="5" t="s">
        <v>18</v>
      </c>
      <c r="C60" s="7">
        <v>3</v>
      </c>
      <c r="D60" s="7">
        <v>24</v>
      </c>
      <c r="E60" s="21" t="s">
        <v>246</v>
      </c>
      <c r="F60" s="4" t="s">
        <v>74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7" t="s">
        <v>17</v>
      </c>
      <c r="P60" s="4" t="s">
        <v>89</v>
      </c>
      <c r="Q60" s="7">
        <v>5490</v>
      </c>
      <c r="R60" s="4" t="s">
        <v>90</v>
      </c>
      <c r="S60" s="7">
        <v>0</v>
      </c>
      <c r="T60" s="7" t="str">
        <f>IFERROR(VLOOKUP($E60,adjudicados,3,FALSE),"-")</f>
        <v>-</v>
      </c>
      <c r="U60" s="7" t="str">
        <f>IFERROR(VLOOKUP($E60,adjudicados,5,FALSE),"-")</f>
        <v>-</v>
      </c>
      <c r="V60" s="7" t="str">
        <f>IFERROR(VLOOKUP($E60,adjudicados,6,FALSE),"-")</f>
        <v>-</v>
      </c>
    </row>
    <row r="61" spans="2:22" ht="49.5" x14ac:dyDescent="0.25">
      <c r="B61" s="5" t="s">
        <v>18</v>
      </c>
      <c r="C61" s="7">
        <v>4</v>
      </c>
      <c r="D61" s="7">
        <v>1</v>
      </c>
      <c r="E61" s="21" t="s">
        <v>247</v>
      </c>
      <c r="F61" s="4" t="s">
        <v>75</v>
      </c>
      <c r="G61" s="6">
        <v>3</v>
      </c>
      <c r="H61" s="6">
        <v>2</v>
      </c>
      <c r="I61" s="6">
        <v>14.4</v>
      </c>
      <c r="J61" s="6">
        <v>2</v>
      </c>
      <c r="K61" s="6">
        <v>0</v>
      </c>
      <c r="L61" s="6">
        <v>2.14</v>
      </c>
      <c r="M61" s="6">
        <v>0</v>
      </c>
      <c r="N61" s="6">
        <v>23.54</v>
      </c>
      <c r="O61" s="7" t="s">
        <v>17</v>
      </c>
      <c r="P61" s="4" t="s">
        <v>89</v>
      </c>
      <c r="Q61" s="7">
        <v>5463</v>
      </c>
      <c r="R61" s="4" t="s">
        <v>98</v>
      </c>
      <c r="S61" s="7">
        <v>0</v>
      </c>
      <c r="T61" s="7" t="str">
        <f>IFERROR(VLOOKUP($E61,adjudicados,3,FALSE),"-")</f>
        <v>-</v>
      </c>
      <c r="U61" s="7" t="str">
        <f>IFERROR(VLOOKUP($E61,adjudicados,5,FALSE),"-")</f>
        <v>-</v>
      </c>
      <c r="V61" s="7" t="str">
        <f>IFERROR(VLOOKUP($E61,adjudicados,6,FALSE),"-")</f>
        <v>-</v>
      </c>
    </row>
    <row r="62" spans="2:22" ht="49.5" x14ac:dyDescent="0.25">
      <c r="B62" s="5" t="s">
        <v>18</v>
      </c>
      <c r="C62" s="7">
        <v>4</v>
      </c>
      <c r="D62" s="7">
        <v>2</v>
      </c>
      <c r="E62" s="21" t="s">
        <v>248</v>
      </c>
      <c r="F62" s="4" t="s">
        <v>76</v>
      </c>
      <c r="G62" s="6">
        <v>5</v>
      </c>
      <c r="H62" s="6">
        <v>2</v>
      </c>
      <c r="I62" s="6">
        <v>9.1</v>
      </c>
      <c r="J62" s="6">
        <v>0</v>
      </c>
      <c r="K62" s="6">
        <v>0</v>
      </c>
      <c r="L62" s="6">
        <v>0</v>
      </c>
      <c r="M62" s="6">
        <v>0</v>
      </c>
      <c r="N62" s="6">
        <v>16.100000000000001</v>
      </c>
      <c r="O62" s="7" t="s">
        <v>17</v>
      </c>
      <c r="P62" s="4" t="s">
        <v>89</v>
      </c>
      <c r="Q62" s="7">
        <v>4943</v>
      </c>
      <c r="R62" s="4"/>
      <c r="S62" s="7">
        <v>0</v>
      </c>
      <c r="T62" s="7" t="str">
        <f>IFERROR(VLOOKUP($E62,adjudicados,3,FALSE),"-")</f>
        <v>-</v>
      </c>
      <c r="U62" s="7" t="str">
        <f>IFERROR(VLOOKUP($E62,adjudicados,5,FALSE),"-")</f>
        <v>-</v>
      </c>
      <c r="V62" s="7" t="str">
        <f>IFERROR(VLOOKUP($E62,adjudicados,6,FALSE),"-")</f>
        <v>-</v>
      </c>
    </row>
    <row r="63" spans="2:22" ht="49.5" x14ac:dyDescent="0.25">
      <c r="B63" s="5" t="s">
        <v>18</v>
      </c>
      <c r="C63" s="7">
        <v>4</v>
      </c>
      <c r="D63" s="7">
        <v>3</v>
      </c>
      <c r="E63" s="21" t="s">
        <v>249</v>
      </c>
      <c r="F63" s="4" t="s">
        <v>77</v>
      </c>
      <c r="G63" s="6">
        <v>5</v>
      </c>
      <c r="H63" s="6">
        <v>2</v>
      </c>
      <c r="I63" s="6">
        <v>5.3</v>
      </c>
      <c r="J63" s="6">
        <v>0</v>
      </c>
      <c r="K63" s="6">
        <v>0</v>
      </c>
      <c r="L63" s="6">
        <v>0</v>
      </c>
      <c r="M63" s="6">
        <v>0</v>
      </c>
      <c r="N63" s="6">
        <v>12.3</v>
      </c>
      <c r="O63" s="7" t="s">
        <v>17</v>
      </c>
      <c r="P63" s="4" t="s">
        <v>89</v>
      </c>
      <c r="Q63" s="7">
        <v>4778</v>
      </c>
      <c r="R63" s="4"/>
      <c r="S63" s="7">
        <v>0</v>
      </c>
      <c r="T63" s="7" t="str">
        <f>IFERROR(VLOOKUP($E63,adjudicados,3,FALSE),"-")</f>
        <v>-</v>
      </c>
      <c r="U63" s="7" t="str">
        <f>IFERROR(VLOOKUP($E63,adjudicados,5,FALSE),"-")</f>
        <v>-</v>
      </c>
      <c r="V63" s="7" t="str">
        <f>IFERROR(VLOOKUP($E63,adjudicados,6,FALSE),"-")</f>
        <v>-</v>
      </c>
    </row>
    <row r="64" spans="2:22" ht="49.5" x14ac:dyDescent="0.25">
      <c r="B64" s="5" t="s">
        <v>18</v>
      </c>
      <c r="C64" s="7">
        <v>4</v>
      </c>
      <c r="D64" s="7">
        <v>4</v>
      </c>
      <c r="E64" s="21" t="s">
        <v>250</v>
      </c>
      <c r="F64" s="4" t="s">
        <v>78</v>
      </c>
      <c r="G64" s="6">
        <v>3</v>
      </c>
      <c r="H64" s="6">
        <v>2</v>
      </c>
      <c r="I64" s="6">
        <v>1.6</v>
      </c>
      <c r="J64" s="6">
        <v>0</v>
      </c>
      <c r="K64" s="6">
        <v>0</v>
      </c>
      <c r="L64" s="6">
        <v>0</v>
      </c>
      <c r="M64" s="6">
        <v>0</v>
      </c>
      <c r="N64" s="6">
        <v>6.6</v>
      </c>
      <c r="O64" s="7" t="s">
        <v>17</v>
      </c>
      <c r="P64" s="4" t="s">
        <v>89</v>
      </c>
      <c r="Q64" s="7">
        <v>4964</v>
      </c>
      <c r="R64" s="4"/>
      <c r="S64" s="7">
        <v>0</v>
      </c>
      <c r="T64" s="7" t="str">
        <f>IFERROR(VLOOKUP($E64,adjudicados,3,FALSE),"-")</f>
        <v>-</v>
      </c>
      <c r="U64" s="7" t="str">
        <f>IFERROR(VLOOKUP($E64,adjudicados,5,FALSE),"-")</f>
        <v>-</v>
      </c>
      <c r="V64" s="7" t="str">
        <f>IFERROR(VLOOKUP($E64,adjudicados,6,FALSE),"-")</f>
        <v>-</v>
      </c>
    </row>
    <row r="65" spans="2:22" ht="49.5" x14ac:dyDescent="0.25">
      <c r="B65" s="5" t="s">
        <v>18</v>
      </c>
      <c r="C65" s="7">
        <v>4</v>
      </c>
      <c r="D65" s="7">
        <v>5</v>
      </c>
      <c r="E65" s="21" t="s">
        <v>251</v>
      </c>
      <c r="F65" s="4" t="s">
        <v>79</v>
      </c>
      <c r="G65" s="6">
        <v>0</v>
      </c>
      <c r="H65" s="6">
        <v>2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2</v>
      </c>
      <c r="O65" s="7" t="s">
        <v>17</v>
      </c>
      <c r="P65" s="4" t="s">
        <v>89</v>
      </c>
      <c r="Q65" s="7">
        <v>5319</v>
      </c>
      <c r="R65" s="4"/>
      <c r="S65" s="7">
        <v>0</v>
      </c>
      <c r="T65" s="7" t="str">
        <f>IFERROR(VLOOKUP($E65,adjudicados,3,FALSE),"-")</f>
        <v>-</v>
      </c>
      <c r="U65" s="7" t="str">
        <f>IFERROR(VLOOKUP($E65,adjudicados,5,FALSE),"-")</f>
        <v>-</v>
      </c>
      <c r="V65" s="7" t="str">
        <f>IFERROR(VLOOKUP($E65,adjudicados,6,FALSE),"-")</f>
        <v>-</v>
      </c>
    </row>
    <row r="66" spans="2:22" ht="49.5" x14ac:dyDescent="0.25">
      <c r="B66" s="5" t="s">
        <v>18</v>
      </c>
      <c r="C66" s="7">
        <v>4</v>
      </c>
      <c r="D66" s="7">
        <v>6</v>
      </c>
      <c r="E66" s="21" t="s">
        <v>252</v>
      </c>
      <c r="F66" s="4" t="s">
        <v>80</v>
      </c>
      <c r="G66" s="6">
        <v>0</v>
      </c>
      <c r="H66" s="6">
        <v>2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2</v>
      </c>
      <c r="O66" s="7" t="s">
        <v>17</v>
      </c>
      <c r="P66" s="4" t="s">
        <v>89</v>
      </c>
      <c r="Q66" s="7">
        <v>5617</v>
      </c>
      <c r="R66" s="4" t="s">
        <v>90</v>
      </c>
      <c r="S66" s="7">
        <v>0</v>
      </c>
      <c r="T66" s="7" t="str">
        <f>IFERROR(VLOOKUP($E66,adjudicados,3,FALSE),"-")</f>
        <v>-</v>
      </c>
      <c r="U66" s="7" t="str">
        <f>IFERROR(VLOOKUP($E66,adjudicados,5,FALSE),"-")</f>
        <v>-</v>
      </c>
      <c r="V66" s="7" t="str">
        <f>IFERROR(VLOOKUP($E66,adjudicados,6,FALSE),"-")</f>
        <v>-</v>
      </c>
    </row>
    <row r="67" spans="2:22" ht="49.5" x14ac:dyDescent="0.25">
      <c r="B67" s="5" t="s">
        <v>18</v>
      </c>
      <c r="C67" s="7">
        <v>4</v>
      </c>
      <c r="D67" s="7">
        <v>7</v>
      </c>
      <c r="E67" s="21" t="s">
        <v>253</v>
      </c>
      <c r="F67" s="4" t="s">
        <v>81</v>
      </c>
      <c r="G67" s="6">
        <v>0</v>
      </c>
      <c r="H67" s="6">
        <v>1</v>
      </c>
      <c r="I67" s="6">
        <v>0.6</v>
      </c>
      <c r="J67" s="6">
        <v>0</v>
      </c>
      <c r="K67" s="6">
        <v>0</v>
      </c>
      <c r="L67" s="6">
        <v>0</v>
      </c>
      <c r="M67" s="6">
        <v>0</v>
      </c>
      <c r="N67" s="6">
        <v>1.6</v>
      </c>
      <c r="O67" s="7" t="s">
        <v>17</v>
      </c>
      <c r="P67" s="4" t="s">
        <v>89</v>
      </c>
      <c r="Q67" s="7">
        <v>0</v>
      </c>
      <c r="R67" s="4" t="s">
        <v>105</v>
      </c>
      <c r="S67" s="7">
        <v>0</v>
      </c>
      <c r="T67" s="7" t="str">
        <f>IFERROR(VLOOKUP($E67,adjudicados,3,FALSE),"-")</f>
        <v>-</v>
      </c>
      <c r="U67" s="7" t="str">
        <f>IFERROR(VLOOKUP($E67,adjudicados,5,FALSE),"-")</f>
        <v>-</v>
      </c>
      <c r="V67" s="7" t="str">
        <f>IFERROR(VLOOKUP($E67,adjudicados,6,FALSE),"-")</f>
        <v>-</v>
      </c>
    </row>
    <row r="68" spans="2:22" ht="49.5" x14ac:dyDescent="0.25">
      <c r="B68" s="5" t="s">
        <v>18</v>
      </c>
      <c r="C68" s="7">
        <v>4</v>
      </c>
      <c r="D68" s="7">
        <v>8</v>
      </c>
      <c r="E68" s="21" t="s">
        <v>254</v>
      </c>
      <c r="F68" s="4" t="s">
        <v>82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7" t="s">
        <v>17</v>
      </c>
      <c r="P68" s="4" t="s">
        <v>89</v>
      </c>
      <c r="Q68" s="7">
        <v>5622</v>
      </c>
      <c r="R68" s="4"/>
      <c r="S68" s="7">
        <v>0</v>
      </c>
      <c r="T68" s="7" t="str">
        <f>IFERROR(VLOOKUP($E68,adjudicados,3,FALSE),"-")</f>
        <v>-</v>
      </c>
      <c r="U68" s="7" t="str">
        <f>IFERROR(VLOOKUP($E68,adjudicados,5,FALSE),"-")</f>
        <v>-</v>
      </c>
      <c r="V68" s="7" t="str">
        <f>IFERROR(VLOOKUP($E68,adjudicados,6,FALSE),"-")</f>
        <v>-</v>
      </c>
    </row>
    <row r="69" spans="2:22" ht="49.5" x14ac:dyDescent="0.25">
      <c r="B69" s="5" t="s">
        <v>18</v>
      </c>
      <c r="C69" s="7">
        <v>4</v>
      </c>
      <c r="D69" s="7">
        <v>9</v>
      </c>
      <c r="E69" s="21" t="s">
        <v>255</v>
      </c>
      <c r="F69" s="4" t="s">
        <v>83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7" t="s">
        <v>17</v>
      </c>
      <c r="P69" s="4" t="s">
        <v>89</v>
      </c>
      <c r="Q69" s="7">
        <v>5342</v>
      </c>
      <c r="R69" s="4"/>
      <c r="S69" s="7">
        <v>0</v>
      </c>
      <c r="T69" s="7" t="str">
        <f>IFERROR(VLOOKUP($E69,adjudicados,3,FALSE),"-")</f>
        <v>-</v>
      </c>
      <c r="U69" s="7" t="str">
        <f>IFERROR(VLOOKUP($E69,adjudicados,5,FALSE),"-")</f>
        <v>-</v>
      </c>
      <c r="V69" s="7" t="str">
        <f>IFERROR(VLOOKUP($E69,adjudicados,6,FALSE),"-")</f>
        <v>-</v>
      </c>
    </row>
  </sheetData>
  <sheetProtection formatCells="0" formatColumns="0" formatRows="0" insertColumns="0" insertRows="0" insertHyperlinks="0" deleteColumns="0" deleteRows="0" sort="0" autoFilter="0" pivotTables="0"/>
  <autoFilter ref="B8:V69">
    <filterColumn colId="18">
      <filters>
        <filter val="-"/>
      </filters>
    </filterColumn>
  </autoFilter>
  <sortState ref="B667:R730">
    <sortCondition ref="C667:C730"/>
  </sortState>
  <mergeCells count="6">
    <mergeCell ref="D7:R7"/>
    <mergeCell ref="D2:R2"/>
    <mergeCell ref="D3:R3"/>
    <mergeCell ref="D4:R4"/>
    <mergeCell ref="D5:R5"/>
    <mergeCell ref="D6:R6"/>
  </mergeCells>
  <conditionalFormatting sqref="O9:O1048576">
    <cfRule type="cellIs" dxfId="2" priority="3" operator="equal">
      <formula>"NO APTO"</formula>
    </cfRule>
    <cfRule type="cellIs" dxfId="1" priority="4" operator="equal">
      <formula>"APTO"</formula>
    </cfRule>
  </conditionalFormatting>
  <conditionalFormatting sqref="T1:T1048576">
    <cfRule type="cellIs" dxfId="0" priority="1" operator="equal">
      <formula>"SI"</formula>
    </cfRule>
  </conditionalFormatting>
  <pageMargins left="0.23622047244093999" right="0.23622047244093999" top="0.74803149606299002" bottom="0.74803149606299002" header="0.31496062992126" footer="0.31496062992126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" sqref="A2:F24"/>
    </sheetView>
  </sheetViews>
  <sheetFormatPr baseColWidth="10" defaultRowHeight="15" x14ac:dyDescent="0.25"/>
  <sheetData>
    <row r="1" spans="1:6" ht="47.25" x14ac:dyDescent="0.25">
      <c r="A1" s="17" t="s">
        <v>3</v>
      </c>
      <c r="B1" s="17" t="s">
        <v>4</v>
      </c>
      <c r="C1" s="19" t="s">
        <v>130</v>
      </c>
      <c r="D1" s="19" t="s">
        <v>131</v>
      </c>
      <c r="E1" s="19" t="s">
        <v>132</v>
      </c>
      <c r="F1" s="19" t="s">
        <v>133</v>
      </c>
    </row>
    <row r="2" spans="1:6" ht="60" x14ac:dyDescent="0.25">
      <c r="A2" s="20" t="s">
        <v>199</v>
      </c>
      <c r="B2" s="18" t="s">
        <v>107</v>
      </c>
      <c r="C2" t="s">
        <v>134</v>
      </c>
      <c r="D2" t="s">
        <v>135</v>
      </c>
      <c r="E2" t="s">
        <v>136</v>
      </c>
      <c r="F2" t="s">
        <v>137</v>
      </c>
    </row>
    <row r="3" spans="1:6" ht="45" x14ac:dyDescent="0.25">
      <c r="A3" s="20" t="s">
        <v>200</v>
      </c>
      <c r="B3" s="18" t="s">
        <v>108</v>
      </c>
      <c r="C3" t="s">
        <v>134</v>
      </c>
      <c r="D3" t="s">
        <v>138</v>
      </c>
      <c r="E3" t="s">
        <v>139</v>
      </c>
      <c r="F3" t="s">
        <v>140</v>
      </c>
    </row>
    <row r="4" spans="1:6" ht="45" x14ac:dyDescent="0.25">
      <c r="A4" s="20" t="s">
        <v>201</v>
      </c>
      <c r="B4" s="18" t="s">
        <v>109</v>
      </c>
      <c r="C4" t="s">
        <v>134</v>
      </c>
      <c r="D4" t="s">
        <v>141</v>
      </c>
      <c r="E4" t="s">
        <v>142</v>
      </c>
      <c r="F4" t="s">
        <v>143</v>
      </c>
    </row>
    <row r="5" spans="1:6" ht="60" x14ac:dyDescent="0.25">
      <c r="A5" s="20" t="s">
        <v>202</v>
      </c>
      <c r="B5" s="18" t="s">
        <v>110</v>
      </c>
      <c r="C5" t="s">
        <v>134</v>
      </c>
      <c r="D5" t="s">
        <v>144</v>
      </c>
      <c r="E5">
        <v>317</v>
      </c>
      <c r="F5" t="s">
        <v>145</v>
      </c>
    </row>
    <row r="6" spans="1:6" ht="60" x14ac:dyDescent="0.25">
      <c r="A6" s="20" t="s">
        <v>203</v>
      </c>
      <c r="B6" s="18" t="s">
        <v>111</v>
      </c>
      <c r="C6" t="s">
        <v>134</v>
      </c>
      <c r="D6" t="s">
        <v>146</v>
      </c>
      <c r="E6" t="s">
        <v>147</v>
      </c>
      <c r="F6" t="s">
        <v>148</v>
      </c>
    </row>
    <row r="7" spans="1:6" ht="60" x14ac:dyDescent="0.25">
      <c r="A7" s="20" t="s">
        <v>204</v>
      </c>
      <c r="B7" s="18" t="s">
        <v>112</v>
      </c>
      <c r="C7" t="s">
        <v>134</v>
      </c>
      <c r="D7" t="s">
        <v>149</v>
      </c>
      <c r="E7" t="s">
        <v>150</v>
      </c>
      <c r="F7" t="s">
        <v>151</v>
      </c>
    </row>
    <row r="8" spans="1:6" ht="60" x14ac:dyDescent="0.25">
      <c r="A8" s="20" t="s">
        <v>205</v>
      </c>
      <c r="B8" s="18" t="s">
        <v>113</v>
      </c>
      <c r="C8" t="s">
        <v>134</v>
      </c>
      <c r="D8" t="s">
        <v>152</v>
      </c>
      <c r="E8" t="s">
        <v>147</v>
      </c>
      <c r="F8" t="s">
        <v>153</v>
      </c>
    </row>
    <row r="9" spans="1:6" ht="60" x14ac:dyDescent="0.25">
      <c r="A9" s="20" t="s">
        <v>206</v>
      </c>
      <c r="B9" s="18" t="s">
        <v>114</v>
      </c>
      <c r="C9" t="s">
        <v>134</v>
      </c>
      <c r="D9" t="s">
        <v>154</v>
      </c>
      <c r="E9" t="s">
        <v>155</v>
      </c>
      <c r="F9" t="s">
        <v>156</v>
      </c>
    </row>
    <row r="10" spans="1:6" ht="60" x14ac:dyDescent="0.25">
      <c r="A10" s="20" t="s">
        <v>207</v>
      </c>
      <c r="B10" s="18" t="s">
        <v>115</v>
      </c>
      <c r="C10" t="s">
        <v>134</v>
      </c>
      <c r="D10" t="s">
        <v>157</v>
      </c>
      <c r="E10" t="s">
        <v>158</v>
      </c>
      <c r="F10" t="s">
        <v>159</v>
      </c>
    </row>
    <row r="11" spans="1:6" ht="60" x14ac:dyDescent="0.25">
      <c r="A11" s="20" t="s">
        <v>208</v>
      </c>
      <c r="B11" s="18" t="s">
        <v>116</v>
      </c>
      <c r="C11" t="s">
        <v>134</v>
      </c>
      <c r="D11" t="s">
        <v>160</v>
      </c>
      <c r="E11" t="s">
        <v>161</v>
      </c>
      <c r="F11" t="s">
        <v>162</v>
      </c>
    </row>
    <row r="12" spans="1:6" ht="45" x14ac:dyDescent="0.25">
      <c r="A12" s="20" t="s">
        <v>209</v>
      </c>
      <c r="B12" s="18" t="s">
        <v>117</v>
      </c>
      <c r="C12" t="s">
        <v>134</v>
      </c>
      <c r="D12" t="s">
        <v>163</v>
      </c>
      <c r="E12" t="s">
        <v>155</v>
      </c>
      <c r="F12" t="s">
        <v>164</v>
      </c>
    </row>
    <row r="13" spans="1:6" ht="60" x14ac:dyDescent="0.25">
      <c r="A13" s="20" t="s">
        <v>210</v>
      </c>
      <c r="B13" s="18" t="s">
        <v>118</v>
      </c>
      <c r="C13" t="s">
        <v>134</v>
      </c>
      <c r="D13" t="s">
        <v>165</v>
      </c>
      <c r="E13" t="s">
        <v>166</v>
      </c>
      <c r="F13" t="s">
        <v>167</v>
      </c>
    </row>
    <row r="14" spans="1:6" ht="60" x14ac:dyDescent="0.25">
      <c r="A14" s="20" t="s">
        <v>211</v>
      </c>
      <c r="B14" s="18" t="s">
        <v>119</v>
      </c>
      <c r="C14" t="s">
        <v>134</v>
      </c>
      <c r="D14" t="s">
        <v>168</v>
      </c>
      <c r="E14" t="s">
        <v>169</v>
      </c>
      <c r="F14" t="s">
        <v>170</v>
      </c>
    </row>
    <row r="15" spans="1:6" ht="60" x14ac:dyDescent="0.25">
      <c r="A15" s="20" t="s">
        <v>212</v>
      </c>
      <c r="B15" s="18" t="s">
        <v>120</v>
      </c>
      <c r="C15" t="s">
        <v>134</v>
      </c>
      <c r="D15" t="s">
        <v>171</v>
      </c>
      <c r="E15" t="s">
        <v>172</v>
      </c>
      <c r="F15" t="s">
        <v>173</v>
      </c>
    </row>
    <row r="16" spans="1:6" ht="60" x14ac:dyDescent="0.25">
      <c r="A16" s="20" t="s">
        <v>213</v>
      </c>
      <c r="B16" s="18" t="s">
        <v>121</v>
      </c>
      <c r="C16" t="s">
        <v>134</v>
      </c>
      <c r="D16" t="s">
        <v>174</v>
      </c>
      <c r="E16" t="s">
        <v>175</v>
      </c>
      <c r="F16" t="s">
        <v>176</v>
      </c>
    </row>
    <row r="17" spans="1:6" ht="45" x14ac:dyDescent="0.25">
      <c r="A17" s="20" t="s">
        <v>214</v>
      </c>
      <c r="B17" s="18" t="s">
        <v>122</v>
      </c>
      <c r="C17" t="s">
        <v>134</v>
      </c>
      <c r="D17" t="s">
        <v>177</v>
      </c>
      <c r="E17" t="s">
        <v>178</v>
      </c>
      <c r="F17" t="s">
        <v>179</v>
      </c>
    </row>
    <row r="18" spans="1:6" ht="45" x14ac:dyDescent="0.25">
      <c r="A18" s="20" t="s">
        <v>215</v>
      </c>
      <c r="B18" s="18" t="s">
        <v>123</v>
      </c>
      <c r="C18" t="s">
        <v>134</v>
      </c>
      <c r="D18" t="s">
        <v>180</v>
      </c>
      <c r="E18" t="s">
        <v>181</v>
      </c>
      <c r="F18" t="s">
        <v>182</v>
      </c>
    </row>
    <row r="19" spans="1:6" ht="60" x14ac:dyDescent="0.25">
      <c r="A19" s="20" t="s">
        <v>216</v>
      </c>
      <c r="B19" s="18" t="s">
        <v>124</v>
      </c>
      <c r="C19" t="s">
        <v>134</v>
      </c>
      <c r="D19" t="s">
        <v>183</v>
      </c>
      <c r="E19" t="s">
        <v>184</v>
      </c>
      <c r="F19" t="s">
        <v>185</v>
      </c>
    </row>
    <row r="20" spans="1:6" ht="60" x14ac:dyDescent="0.25">
      <c r="A20" s="20" t="s">
        <v>217</v>
      </c>
      <c r="B20" s="18" t="s">
        <v>125</v>
      </c>
      <c r="C20" t="s">
        <v>134</v>
      </c>
      <c r="D20" t="s">
        <v>186</v>
      </c>
      <c r="E20" t="s">
        <v>187</v>
      </c>
      <c r="F20" t="s">
        <v>188</v>
      </c>
    </row>
    <row r="21" spans="1:6" ht="60" x14ac:dyDescent="0.25">
      <c r="A21" s="20" t="s">
        <v>218</v>
      </c>
      <c r="B21" s="18" t="s">
        <v>126</v>
      </c>
      <c r="C21" t="s">
        <v>134</v>
      </c>
      <c r="D21" t="s">
        <v>189</v>
      </c>
      <c r="E21" t="s">
        <v>136</v>
      </c>
      <c r="F21" t="s">
        <v>190</v>
      </c>
    </row>
    <row r="22" spans="1:6" ht="60" x14ac:dyDescent="0.25">
      <c r="A22" s="20" t="s">
        <v>219</v>
      </c>
      <c r="B22" s="18" t="s">
        <v>127</v>
      </c>
      <c r="C22" t="s">
        <v>134</v>
      </c>
      <c r="D22" t="s">
        <v>191</v>
      </c>
      <c r="E22" t="s">
        <v>192</v>
      </c>
      <c r="F22" t="s">
        <v>193</v>
      </c>
    </row>
    <row r="23" spans="1:6" ht="60" x14ac:dyDescent="0.25">
      <c r="A23" s="20" t="s">
        <v>220</v>
      </c>
      <c r="B23" s="18" t="s">
        <v>128</v>
      </c>
      <c r="C23" t="s">
        <v>134</v>
      </c>
      <c r="D23">
        <v>621401218417</v>
      </c>
      <c r="E23" t="s">
        <v>194</v>
      </c>
      <c r="F23" t="s">
        <v>195</v>
      </c>
    </row>
    <row r="24" spans="1:6" ht="45" x14ac:dyDescent="0.25">
      <c r="A24" s="20" t="s">
        <v>221</v>
      </c>
      <c r="B24" s="18" t="s">
        <v>129</v>
      </c>
      <c r="C24" t="s">
        <v>134</v>
      </c>
      <c r="D24" t="s">
        <v>196</v>
      </c>
      <c r="E24" t="s">
        <v>197</v>
      </c>
      <c r="F24" t="s">
        <v>198</v>
      </c>
    </row>
  </sheetData>
  <conditionalFormatting sqref="C2:C24">
    <cfRule type="cellIs" dxfId="3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CM FINAL - CEE</vt:lpstr>
      <vt:lpstr>ADJUDICADOS</vt:lpstr>
      <vt:lpstr>adjudicados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cp:lastPrinted>2024-03-06T16:50:59Z</cp:lastPrinted>
  <dcterms:created xsi:type="dcterms:W3CDTF">2022-10-19T03:36:09Z</dcterms:created>
  <dcterms:modified xsi:type="dcterms:W3CDTF">2024-03-27T14:22:10Z</dcterms:modified>
  <cp:category>Reportes</cp:category>
</cp:coreProperties>
</file>