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1130"/>
  </bookViews>
  <sheets>
    <sheet name="CM FINAL - CEE" sheetId="4" r:id="rId1"/>
    <sheet name="adjudicaciones" sheetId="5" state="hidden" r:id="rId2"/>
  </sheets>
  <definedNames>
    <definedName name="_xlnm._FilterDatabase" localSheetId="0" hidden="1">'CM FINAL - CEE'!$B$8:$V$40</definedName>
    <definedName name="adjudicados">adjudicaciones!$A$2:$F$7</definedName>
    <definedName name="_xlnm.Print_Area" localSheetId="0">'CM FINAL - CEE'!#REF!</definedName>
  </definedNames>
  <calcPr calcId="162913"/>
</workbook>
</file>

<file path=xl/calcChain.xml><?xml version="1.0" encoding="utf-8"?>
<calcChain xmlns="http://schemas.openxmlformats.org/spreadsheetml/2006/main">
  <c r="T24" i="4" l="1"/>
  <c r="U24" i="4"/>
  <c r="V24" i="4"/>
  <c r="W24" i="4"/>
  <c r="X24" i="4"/>
  <c r="Y24" i="4"/>
  <c r="X23" i="4" l="1"/>
  <c r="Y23" i="4"/>
  <c r="X25" i="4"/>
  <c r="Y25" i="4"/>
  <c r="X26" i="4"/>
  <c r="Y26" i="4"/>
  <c r="X27" i="4"/>
  <c r="Y27" i="4"/>
  <c r="X28" i="4"/>
  <c r="Y28" i="4"/>
  <c r="X29" i="4"/>
  <c r="Y29" i="4"/>
  <c r="X30" i="4"/>
  <c r="Y30" i="4"/>
  <c r="X31" i="4"/>
  <c r="Y31" i="4"/>
  <c r="X32" i="4"/>
  <c r="Y32" i="4"/>
  <c r="X33" i="4"/>
  <c r="Y33" i="4"/>
  <c r="X34" i="4"/>
  <c r="Y34" i="4"/>
  <c r="X35" i="4"/>
  <c r="Y35" i="4"/>
  <c r="X36" i="4"/>
  <c r="Y36" i="4"/>
  <c r="X37" i="4"/>
  <c r="Y37" i="4"/>
  <c r="X38" i="4"/>
  <c r="Y38" i="4"/>
  <c r="X39" i="4"/>
  <c r="Y39" i="4"/>
  <c r="X40" i="4"/>
  <c r="Y40" i="4"/>
  <c r="W23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T10" i="4" l="1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T22" i="4"/>
  <c r="U22" i="4"/>
  <c r="V22" i="4"/>
  <c r="T23" i="4"/>
  <c r="U23" i="4"/>
  <c r="V23" i="4"/>
  <c r="T25" i="4"/>
  <c r="U25" i="4"/>
  <c r="V25" i="4"/>
  <c r="T26" i="4"/>
  <c r="U26" i="4"/>
  <c r="V26" i="4"/>
  <c r="T27" i="4"/>
  <c r="U27" i="4"/>
  <c r="V27" i="4"/>
  <c r="T28" i="4"/>
  <c r="U28" i="4"/>
  <c r="V28" i="4"/>
  <c r="T29" i="4"/>
  <c r="U29" i="4"/>
  <c r="V29" i="4"/>
  <c r="T30" i="4"/>
  <c r="U30" i="4"/>
  <c r="V30" i="4"/>
  <c r="T31" i="4"/>
  <c r="U31" i="4"/>
  <c r="V31" i="4"/>
  <c r="T32" i="4"/>
  <c r="U32" i="4"/>
  <c r="V32" i="4"/>
  <c r="T33" i="4"/>
  <c r="U33" i="4"/>
  <c r="V33" i="4"/>
  <c r="T34" i="4"/>
  <c r="U34" i="4"/>
  <c r="V34" i="4"/>
  <c r="T35" i="4"/>
  <c r="U35" i="4"/>
  <c r="V35" i="4"/>
  <c r="T36" i="4"/>
  <c r="U36" i="4"/>
  <c r="V36" i="4"/>
  <c r="T37" i="4"/>
  <c r="U37" i="4"/>
  <c r="V37" i="4"/>
  <c r="T38" i="4"/>
  <c r="U38" i="4"/>
  <c r="V38" i="4"/>
  <c r="T39" i="4"/>
  <c r="U39" i="4"/>
  <c r="V39" i="4"/>
  <c r="T40" i="4"/>
  <c r="U40" i="4"/>
  <c r="V40" i="4"/>
  <c r="V9" i="4"/>
  <c r="U9" i="4"/>
  <c r="T9" i="4"/>
</calcChain>
</file>

<file path=xl/sharedStrings.xml><?xml version="1.0" encoding="utf-8"?>
<sst xmlns="http://schemas.openxmlformats.org/spreadsheetml/2006/main" count="237" uniqueCount="121">
  <si>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</si>
  <si>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</si>
  <si>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</si>
  <si>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</si>
  <si>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</si>
  <si>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</si>
  <si>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</si>
  <si>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</si>
  <si>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</si>
  <si>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</si>
  <si>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</si>
  <si>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</si>
  <si>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</si>
  <si>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</si>
  <si>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</si>
  <si>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</si>
  <si>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</si>
  <si>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</si>
  <si>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Comunicación</t>
  </si>
  <si>
    <t>TORRES DIAZ JAIME</t>
  </si>
  <si>
    <t>PUTPAÑA MARIN GEILER</t>
  </si>
  <si>
    <t>MACHADO PONGO EDITH</t>
  </si>
  <si>
    <t>NOVOA RODRIGUEZ JOSE EDUAR</t>
  </si>
  <si>
    <t>DELGADO VASQUEZ MATILDE</t>
  </si>
  <si>
    <t>01869490</t>
  </si>
  <si>
    <t>YUPANQUI YUJRA GUILLERMO</t>
  </si>
  <si>
    <t>REATEGUI PEÑA JILMET</t>
  </si>
  <si>
    <t>MARTINEZ JULON JAIRO</t>
  </si>
  <si>
    <t>01023224</t>
  </si>
  <si>
    <t>ZUTA SALDAÑA EUSEVIA</t>
  </si>
  <si>
    <t>IDROGO DIAZ MARIA DEL SOCORRO</t>
  </si>
  <si>
    <t>HERNANDEZ TERRONES EYDI LISBETH</t>
  </si>
  <si>
    <t>01045806</t>
  </si>
  <si>
    <t>GOLAC DIAZ OLGUITH</t>
  </si>
  <si>
    <t>MARIN CHAVEZ VICTOR WILSON</t>
  </si>
  <si>
    <t>01025691</t>
  </si>
  <si>
    <t>SORIANO VARGAS EDALIA ELISABETH</t>
  </si>
  <si>
    <t>SANTA CRUZ MESTANZA JUANA</t>
  </si>
  <si>
    <t>CCANTO VILLALVA  VICTOR RAUL</t>
  </si>
  <si>
    <t>MEGO TELLO NOE</t>
  </si>
  <si>
    <t>VALLADOLID DE LA CRUZ DIANA ELIZET</t>
  </si>
  <si>
    <t>01055869</t>
  </si>
  <si>
    <t>PEREZ RODRIGUEZ ATILANO</t>
  </si>
  <si>
    <t>ORTIZ BRIONES NARCISO MELECIO</t>
  </si>
  <si>
    <t>PUICON CASTRO ERWIN RICARDO</t>
  </si>
  <si>
    <t>GONZALEZ DIAZ REYNA</t>
  </si>
  <si>
    <t>01174116</t>
  </si>
  <si>
    <t>LOPEZ PAIMA ENRIQUE</t>
  </si>
  <si>
    <t>GARAY PUELLES ANGELINA</t>
  </si>
  <si>
    <t>VASQUEZ RIOS MARILUZ DE ROSARIO</t>
  </si>
  <si>
    <t>ARISTA VILLALOBOS DOLIBET</t>
  </si>
  <si>
    <t>CHAVEZ ALTAMIRANO OLGUITA</t>
  </si>
  <si>
    <t>SOBERON HEREDIA ELENA MARIELA</t>
  </si>
  <si>
    <t>ELERA CORDOVA MARITA ELIZABETH</t>
  </si>
  <si>
    <t>FLORES RAMIREZ JHON LENNON</t>
  </si>
  <si>
    <t>DIAZ PEREZ HITA ROSA</t>
  </si>
  <si>
    <t>QUIROZ SALAZAR ROBER RAFAEL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</si>
  <si>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</si>
  <si>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</si>
  <si>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</si>
  <si>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</si>
  <si>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</si>
  <si>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</si>
  <si>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</si>
  <si>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6281-2024: Reclamo Procedente: LEVANTO LA (S) OBSERVACION (ES)
Reclamo Procedente: SE ASIGNA PUNTAJE POR BONIFICACION DE DISCAPACIDAD</t>
  </si>
  <si>
    <t>6358-2024: Reclamo No Procedente:NO ACREDITA LAS BOLETAS DE PAGO
Reclamo Procedente: SE ASIGNA PUNTAJE EN MERITOS POR CORRESPONDER</t>
  </si>
  <si>
    <t>6307-2024: Reclamo Procedente: ADJUNTA RD DE TITULO.
Reclamo No Procedente:ADJUNTA BOLETA DE PAGO FUERA DE TIEMPO.</t>
  </si>
  <si>
    <t>40030846</t>
  </si>
  <si>
    <t>80254706</t>
  </si>
  <si>
    <t>40887896</t>
  </si>
  <si>
    <t>33431345</t>
  </si>
  <si>
    <t>43004509</t>
  </si>
  <si>
    <t>42321679</t>
  </si>
  <si>
    <t>43060575</t>
  </si>
  <si>
    <t>40977709</t>
  </si>
  <si>
    <t>73425701</t>
  </si>
  <si>
    <t>27081548</t>
  </si>
  <si>
    <t>16678584</t>
  </si>
  <si>
    <t>71725058</t>
  </si>
  <si>
    <t>71296983</t>
  </si>
  <si>
    <t>41567846</t>
  </si>
  <si>
    <t>76033948</t>
  </si>
  <si>
    <t>27081573</t>
  </si>
  <si>
    <t>45241509</t>
  </si>
  <si>
    <t>16798529</t>
  </si>
  <si>
    <t>76036797</t>
  </si>
  <si>
    <t>43855080</t>
  </si>
  <si>
    <t>45211503</t>
  </si>
  <si>
    <t>41105684</t>
  </si>
  <si>
    <t>45011374</t>
  </si>
  <si>
    <t>40542256</t>
  </si>
  <si>
    <t>70101645</t>
  </si>
  <si>
    <t>48348170</t>
  </si>
  <si>
    <t>74897450</t>
  </si>
  <si>
    <t>TORRES-DIAZ-JAIME</t>
  </si>
  <si>
    <t>MACHADO-PONGO-EDITH</t>
  </si>
  <si>
    <t>DELGADO-VASQUEZ-MATILDE</t>
  </si>
  <si>
    <t>MARTINEZ-JULON-JAIRO</t>
  </si>
  <si>
    <t>SORIANO-VARGAS-EDALIA ELISABETH</t>
  </si>
  <si>
    <t>ADJUDICO</t>
  </si>
  <si>
    <t>CODIGO PLAZA</t>
  </si>
  <si>
    <t>NOMBRE IE</t>
  </si>
  <si>
    <t>NIVEL IE</t>
  </si>
  <si>
    <t>SI</t>
  </si>
  <si>
    <t xml:space="preserve">00932
</t>
  </si>
  <si>
    <t xml:space="preserve">1121214312U4
</t>
  </si>
  <si>
    <t xml:space="preserve">BH00108-6
</t>
  </si>
  <si>
    <t xml:space="preserve">00108
</t>
  </si>
  <si>
    <t xml:space="preserve">1121814111U6
1121814111U7
1181314422U1
</t>
  </si>
  <si>
    <t xml:space="preserve">00108
00108
00110
</t>
  </si>
  <si>
    <t xml:space="preserve">1193214322U9
</t>
  </si>
  <si>
    <t xml:space="preserve">DIVINO MAESTRO
</t>
  </si>
  <si>
    <t>llamados</t>
  </si>
  <si>
    <t>IE</t>
  </si>
  <si>
    <t>FECHA ADJ</t>
  </si>
  <si>
    <t>ZAVALETA-JUAPE-MILAGRITOS DEL ROSARIO</t>
  </si>
  <si>
    <t>06/03/2024</t>
  </si>
  <si>
    <t xml:space="preserve">BH00957-2
</t>
  </si>
  <si>
    <t xml:space="preserve">00957
</t>
  </si>
  <si>
    <t>27/03/2024</t>
  </si>
  <si>
    <t>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</si>
</sst>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right" textRotation="90" wrapText="1"/>
    </xf>
    <xf numFmtId="49" fontId="4" fillId="0" borderId="0" xfId="0" quotePrefix="1" applyNumberFormat="1" applyFont="1" applyAlignment="1">
      <alignment horizontal="left" wrapText="1"/>
    </xf>
    <xf numFmtId="49" fontId="4" fillId="0" borderId="0" xfId="0" quotePrefix="1" applyNumberFormat="1" applyFont="1" applyAlignment="1">
      <alignment horizontal="left"/>
    </xf>
    <xf numFmtId="49" fontId="4" fillId="0" borderId="0" xfId="0" quotePrefix="1" applyNumberFormat="1" applyFo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1243854</xdr:colOff>
      <xdr:row>0</xdr:row>
      <xdr:rowOff>179294</xdr:rowOff>
    </xdr:from>
    <xdr:to>
      <xdr:col>15</xdr:col>
      <xdr:colOff>2330823</xdr:colOff>
      <xdr:row>5</xdr:row>
      <xdr:rowOff>179294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3469472" y="179294"/>
          <a:ext cx="1086969" cy="1064559"/>
        </a:xfrm>
        <a:prstGeom prst="rect">
          <a:avLst/>
        </a:prstGeom>
      </xdr:spPr>
    </xdr:pic>
    <xdr:clientData/>
  </xdr:twoCellAnchor>
  <xdr:twoCellAnchor>
    <xdr:from>
      <xdr:col>8</xdr:col>
      <xdr:colOff>369794</xdr:colOff>
      <xdr:row>0</xdr:row>
      <xdr:rowOff>56590</xdr:rowOff>
    </xdr:from>
    <xdr:to>
      <xdr:col>10</xdr:col>
      <xdr:colOff>347382</xdr:colOff>
      <xdr:row>5</xdr:row>
      <xdr:rowOff>89647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989794" y="56590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2:Y40"/>
  <sheetViews>
    <sheetView showGridLines="0" tabSelected="1" zoomScale="85" zoomScaleNormal="85" workbookViewId="0">
      <pane ySplit="8" topLeftCell="A9" activePane="bottomLeft" state="frozen"/>
      <selection pane="bottomLeft" activeCell="F29" sqref="F29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0.28515625" style="3" bestFit="1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54.42578125" style="1" customWidth="1"/>
    <col min="19" max="22" width="9.42578125" style="3" hidden="1" customWidth="1"/>
    <col min="23" max="16384" width="9" style="1"/>
  </cols>
  <sheetData>
    <row r="2" spans="2:22" x14ac:dyDescent="0.25">
      <c r="D2" s="28" t="s">
        <v>58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14"/>
      <c r="T2" s="1"/>
      <c r="U2" s="1"/>
      <c r="V2" s="1"/>
    </row>
    <row r="3" spans="2:22" x14ac:dyDescent="0.25">
      <c r="D3" s="28" t="s">
        <v>0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4"/>
      <c r="T3" s="1"/>
      <c r="U3" s="1"/>
      <c r="V3" s="1"/>
    </row>
    <row r="4" spans="2:22" x14ac:dyDescent="0.25">
      <c r="D4" s="28" t="s">
        <v>57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14"/>
      <c r="T4" s="1"/>
      <c r="U4" s="1"/>
      <c r="V4" s="1"/>
    </row>
    <row r="5" spans="2:22" x14ac:dyDescent="0.25">
      <c r="D5" s="28" t="s">
        <v>1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4"/>
      <c r="T5" s="1"/>
      <c r="U5" s="1"/>
      <c r="V5" s="1"/>
    </row>
    <row r="6" spans="2:22" x14ac:dyDescent="0.25">
      <c r="D6" s="28" t="s">
        <v>2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14"/>
      <c r="T6" s="1"/>
      <c r="U6" s="1"/>
      <c r="V6" s="1"/>
    </row>
    <row r="7" spans="2:22" x14ac:dyDescent="0.25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13"/>
      <c r="T7" s="1"/>
      <c r="U7" s="1"/>
      <c r="V7" s="1"/>
    </row>
    <row r="8" spans="2:22" s="3" customFormat="1" ht="115.5" x14ac:dyDescent="0.25">
      <c r="B8" s="2" t="s">
        <v>5</v>
      </c>
      <c r="C8" s="2" t="s">
        <v>15</v>
      </c>
      <c r="D8" s="2" t="s">
        <v>61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59</v>
      </c>
      <c r="L8" s="12" t="s">
        <v>10</v>
      </c>
      <c r="M8" s="12" t="s">
        <v>60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12" t="s">
        <v>112</v>
      </c>
      <c r="T8" s="12" t="s">
        <v>99</v>
      </c>
      <c r="U8" s="12" t="s">
        <v>113</v>
      </c>
      <c r="V8" s="12" t="s">
        <v>114</v>
      </c>
    </row>
    <row r="9" spans="2:22" ht="49.5" hidden="1" x14ac:dyDescent="0.25">
      <c r="B9" s="5" t="s">
        <v>18</v>
      </c>
      <c r="C9" s="7">
        <v>1</v>
      </c>
      <c r="D9" s="7">
        <v>1</v>
      </c>
      <c r="E9" s="15" t="s">
        <v>67</v>
      </c>
      <c r="F9" s="4" t="s">
        <v>19</v>
      </c>
      <c r="G9" s="6">
        <v>15</v>
      </c>
      <c r="H9" s="6">
        <v>2</v>
      </c>
      <c r="I9" s="6">
        <v>9.1999999999999993</v>
      </c>
      <c r="J9" s="6">
        <v>0</v>
      </c>
      <c r="K9" s="6">
        <v>0</v>
      </c>
      <c r="L9" s="6">
        <v>0</v>
      </c>
      <c r="M9" s="6">
        <v>0</v>
      </c>
      <c r="N9" s="6">
        <v>26.2</v>
      </c>
      <c r="O9" s="7" t="s">
        <v>17</v>
      </c>
      <c r="P9" s="4" t="s">
        <v>62</v>
      </c>
      <c r="Q9" s="7">
        <v>5244</v>
      </c>
      <c r="R9" s="4"/>
      <c r="S9" s="7">
        <v>1</v>
      </c>
      <c r="T9" s="7" t="str">
        <f t="shared" ref="T9:T40" si="0">IFERROR(VLOOKUP($E9,adjudicados,3,FALSE),"-")</f>
        <v>SI</v>
      </c>
      <c r="U9" s="7" t="str">
        <f t="shared" ref="U9:U40" si="1">IFERROR(VLOOKUP($E9,adjudicados,5,FALSE),"-")</f>
        <v xml:space="preserve">00932
</v>
      </c>
      <c r="V9" s="7" t="str">
        <f t="shared" ref="V9:V40" si="2">IFERROR(VLOOKUP($E9,adjudicados,6,FALSE),"-")</f>
        <v>06/03/2024</v>
      </c>
    </row>
    <row r="10" spans="2:22" ht="49.5" hidden="1" x14ac:dyDescent="0.25">
      <c r="B10" s="5" t="s">
        <v>18</v>
      </c>
      <c r="C10" s="7">
        <v>1</v>
      </c>
      <c r="D10" s="7">
        <v>2</v>
      </c>
      <c r="E10" s="15" t="s">
        <v>68</v>
      </c>
      <c r="F10" s="4" t="s">
        <v>20</v>
      </c>
      <c r="G10" s="6">
        <v>2</v>
      </c>
      <c r="H10" s="6">
        <v>2</v>
      </c>
      <c r="I10" s="6">
        <v>22</v>
      </c>
      <c r="J10" s="6">
        <v>0</v>
      </c>
      <c r="K10" s="6">
        <v>0</v>
      </c>
      <c r="L10" s="6">
        <v>0</v>
      </c>
      <c r="M10" s="6">
        <v>0</v>
      </c>
      <c r="N10" s="6">
        <v>26</v>
      </c>
      <c r="O10" s="7" t="s">
        <v>17</v>
      </c>
      <c r="P10" s="4" t="s">
        <v>62</v>
      </c>
      <c r="Q10" s="7">
        <v>5591</v>
      </c>
      <c r="R10" s="4"/>
      <c r="S10" s="7">
        <v>2</v>
      </c>
      <c r="T10" s="7" t="str">
        <f t="shared" si="0"/>
        <v>-</v>
      </c>
      <c r="U10" s="7" t="str">
        <f t="shared" si="1"/>
        <v>-</v>
      </c>
      <c r="V10" s="7" t="str">
        <f t="shared" si="2"/>
        <v>-</v>
      </c>
    </row>
    <row r="11" spans="2:22" ht="49.5" hidden="1" x14ac:dyDescent="0.25">
      <c r="B11" s="5" t="s">
        <v>18</v>
      </c>
      <c r="C11" s="7">
        <v>1</v>
      </c>
      <c r="D11" s="7">
        <v>3</v>
      </c>
      <c r="E11" s="15" t="s">
        <v>69</v>
      </c>
      <c r="F11" s="4" t="s">
        <v>21</v>
      </c>
      <c r="G11" s="6">
        <v>11</v>
      </c>
      <c r="H11" s="6">
        <v>0.5</v>
      </c>
      <c r="I11" s="6">
        <v>8.8000000000000007</v>
      </c>
      <c r="J11" s="6">
        <v>5</v>
      </c>
      <c r="K11" s="6">
        <v>0</v>
      </c>
      <c r="L11" s="6">
        <v>0</v>
      </c>
      <c r="M11" s="6">
        <v>0</v>
      </c>
      <c r="N11" s="6">
        <v>25.3</v>
      </c>
      <c r="O11" s="7" t="s">
        <v>17</v>
      </c>
      <c r="P11" s="4" t="s">
        <v>62</v>
      </c>
      <c r="Q11" s="7">
        <v>5003</v>
      </c>
      <c r="R11" s="4"/>
      <c r="S11" s="7">
        <v>1</v>
      </c>
      <c r="T11" s="7" t="str">
        <f t="shared" si="0"/>
        <v>SI</v>
      </c>
      <c r="U11" s="7" t="str">
        <f t="shared" si="1"/>
        <v xml:space="preserve">00932
</v>
      </c>
      <c r="V11" s="7" t="str">
        <f t="shared" si="2"/>
        <v>06/03/2024</v>
      </c>
    </row>
    <row r="12" spans="2:22" ht="49.5" hidden="1" x14ac:dyDescent="0.25">
      <c r="B12" s="5" t="s">
        <v>18</v>
      </c>
      <c r="C12" s="7">
        <v>1</v>
      </c>
      <c r="D12" s="7">
        <v>4</v>
      </c>
      <c r="E12" s="15" t="s">
        <v>70</v>
      </c>
      <c r="F12" s="4" t="s">
        <v>22</v>
      </c>
      <c r="G12" s="6">
        <v>1</v>
      </c>
      <c r="H12" s="6">
        <v>2</v>
      </c>
      <c r="I12" s="6">
        <v>18.600000000000001</v>
      </c>
      <c r="J12" s="6">
        <v>3</v>
      </c>
      <c r="K12" s="6">
        <v>0</v>
      </c>
      <c r="L12" s="6">
        <v>0</v>
      </c>
      <c r="M12" s="6">
        <v>0</v>
      </c>
      <c r="N12" s="6">
        <v>24.6</v>
      </c>
      <c r="O12" s="7" t="s">
        <v>17</v>
      </c>
      <c r="P12" s="4" t="s">
        <v>62</v>
      </c>
      <c r="Q12" s="7">
        <v>4823</v>
      </c>
      <c r="R12" s="4"/>
      <c r="S12" s="7">
        <v>2</v>
      </c>
      <c r="T12" s="7" t="str">
        <f t="shared" si="0"/>
        <v>-</v>
      </c>
      <c r="U12" s="7" t="str">
        <f t="shared" si="1"/>
        <v>-</v>
      </c>
      <c r="V12" s="7" t="str">
        <f t="shared" si="2"/>
        <v>-</v>
      </c>
    </row>
    <row r="13" spans="2:22" ht="49.5" hidden="1" x14ac:dyDescent="0.25">
      <c r="B13" s="5" t="s">
        <v>18</v>
      </c>
      <c r="C13" s="7">
        <v>1</v>
      </c>
      <c r="D13" s="7">
        <v>5</v>
      </c>
      <c r="E13" s="15" t="s">
        <v>71</v>
      </c>
      <c r="F13" s="4" t="s">
        <v>23</v>
      </c>
      <c r="G13" s="6">
        <v>0</v>
      </c>
      <c r="H13" s="6">
        <v>1.5</v>
      </c>
      <c r="I13" s="6">
        <v>22</v>
      </c>
      <c r="J13" s="6">
        <v>1</v>
      </c>
      <c r="K13" s="6">
        <v>0</v>
      </c>
      <c r="L13" s="6">
        <v>0</v>
      </c>
      <c r="M13" s="6">
        <v>0</v>
      </c>
      <c r="N13" s="6">
        <v>24.5</v>
      </c>
      <c r="O13" s="7" t="s">
        <v>17</v>
      </c>
      <c r="P13" s="4" t="s">
        <v>62</v>
      </c>
      <c r="Q13" s="7">
        <v>5062</v>
      </c>
      <c r="R13" s="4"/>
      <c r="S13" s="7">
        <v>1</v>
      </c>
      <c r="T13" s="7" t="str">
        <f t="shared" si="0"/>
        <v>SI</v>
      </c>
      <c r="U13" s="7" t="str">
        <f t="shared" si="1"/>
        <v xml:space="preserve">00108
</v>
      </c>
      <c r="V13" s="7" t="str">
        <f t="shared" si="2"/>
        <v>06/03/2024</v>
      </c>
    </row>
    <row r="14" spans="2:22" ht="66" hidden="1" x14ac:dyDescent="0.25">
      <c r="B14" s="5" t="s">
        <v>18</v>
      </c>
      <c r="C14" s="7">
        <v>1</v>
      </c>
      <c r="D14" s="7">
        <v>6</v>
      </c>
      <c r="E14" s="15" t="s">
        <v>24</v>
      </c>
      <c r="F14" s="4" t="s">
        <v>25</v>
      </c>
      <c r="G14" s="6">
        <v>7</v>
      </c>
      <c r="H14" s="6">
        <v>0</v>
      </c>
      <c r="I14" s="6">
        <v>12</v>
      </c>
      <c r="J14" s="6">
        <v>5</v>
      </c>
      <c r="K14" s="6">
        <v>0</v>
      </c>
      <c r="L14" s="6">
        <v>0</v>
      </c>
      <c r="M14" s="6">
        <v>0</v>
      </c>
      <c r="N14" s="6">
        <v>24</v>
      </c>
      <c r="O14" s="7" t="s">
        <v>17</v>
      </c>
      <c r="P14" s="4" t="s">
        <v>62</v>
      </c>
      <c r="Q14" s="7">
        <v>5692</v>
      </c>
      <c r="R14" s="4" t="s">
        <v>65</v>
      </c>
      <c r="S14" s="7">
        <v>2</v>
      </c>
      <c r="T14" s="7" t="str">
        <f t="shared" si="0"/>
        <v>-</v>
      </c>
      <c r="U14" s="7" t="str">
        <f t="shared" si="1"/>
        <v>-</v>
      </c>
      <c r="V14" s="7" t="str">
        <f t="shared" si="2"/>
        <v>-</v>
      </c>
    </row>
    <row r="15" spans="2:22" ht="49.5" hidden="1" x14ac:dyDescent="0.25">
      <c r="B15" s="5" t="s">
        <v>18</v>
      </c>
      <c r="C15" s="7">
        <v>1</v>
      </c>
      <c r="D15" s="7">
        <v>7</v>
      </c>
      <c r="E15" s="15" t="s">
        <v>72</v>
      </c>
      <c r="F15" s="4" t="s">
        <v>26</v>
      </c>
      <c r="G15" s="6">
        <v>3</v>
      </c>
      <c r="H15" s="6">
        <v>0</v>
      </c>
      <c r="I15" s="6">
        <v>20.8</v>
      </c>
      <c r="J15" s="6">
        <v>0</v>
      </c>
      <c r="K15" s="6">
        <v>0</v>
      </c>
      <c r="L15" s="6">
        <v>0</v>
      </c>
      <c r="M15" s="6">
        <v>0</v>
      </c>
      <c r="N15" s="6">
        <v>23.8</v>
      </c>
      <c r="O15" s="7" t="s">
        <v>17</v>
      </c>
      <c r="P15" s="4" t="s">
        <v>62</v>
      </c>
      <c r="Q15" s="7">
        <v>5540</v>
      </c>
      <c r="R15" s="4"/>
      <c r="S15" s="7">
        <v>2</v>
      </c>
      <c r="T15" s="7" t="str">
        <f t="shared" si="0"/>
        <v>-</v>
      </c>
      <c r="U15" s="7" t="str">
        <f t="shared" si="1"/>
        <v>-</v>
      </c>
      <c r="V15" s="7" t="str">
        <f t="shared" si="2"/>
        <v>-</v>
      </c>
    </row>
    <row r="16" spans="2:22" ht="66" hidden="1" x14ac:dyDescent="0.25">
      <c r="B16" s="5" t="s">
        <v>18</v>
      </c>
      <c r="C16" s="7">
        <v>1</v>
      </c>
      <c r="D16" s="7">
        <v>8</v>
      </c>
      <c r="E16" s="15" t="s">
        <v>73</v>
      </c>
      <c r="F16" s="4" t="s">
        <v>27</v>
      </c>
      <c r="G16" s="6">
        <v>0</v>
      </c>
      <c r="H16" s="6">
        <v>0</v>
      </c>
      <c r="I16" s="6">
        <v>22</v>
      </c>
      <c r="J16" s="6">
        <v>0</v>
      </c>
      <c r="K16" s="6">
        <v>0</v>
      </c>
      <c r="L16" s="6">
        <v>0</v>
      </c>
      <c r="M16" s="6">
        <v>0</v>
      </c>
      <c r="N16" s="6">
        <v>22</v>
      </c>
      <c r="O16" s="7" t="s">
        <v>17</v>
      </c>
      <c r="P16" s="4" t="s">
        <v>62</v>
      </c>
      <c r="Q16" s="7">
        <v>5004</v>
      </c>
      <c r="R16" s="4"/>
      <c r="S16" s="7">
        <v>2</v>
      </c>
      <c r="T16" s="7" t="str">
        <f t="shared" si="0"/>
        <v>SI</v>
      </c>
      <c r="U16" s="7" t="str">
        <f t="shared" si="1"/>
        <v xml:space="preserve">00108
00108
00110
</v>
      </c>
      <c r="V16" s="7" t="str">
        <f t="shared" si="2"/>
        <v>06/03/2024</v>
      </c>
    </row>
    <row r="17" spans="2:25" ht="49.5" hidden="1" x14ac:dyDescent="0.25">
      <c r="B17" s="5" t="s">
        <v>18</v>
      </c>
      <c r="C17" s="7">
        <v>1</v>
      </c>
      <c r="D17" s="7">
        <v>9</v>
      </c>
      <c r="E17" s="15" t="s">
        <v>28</v>
      </c>
      <c r="F17" s="4" t="s">
        <v>29</v>
      </c>
      <c r="G17" s="6">
        <v>3</v>
      </c>
      <c r="H17" s="6">
        <v>0</v>
      </c>
      <c r="I17" s="6">
        <v>17</v>
      </c>
      <c r="J17" s="6">
        <v>1</v>
      </c>
      <c r="K17" s="6">
        <v>0</v>
      </c>
      <c r="L17" s="6">
        <v>0</v>
      </c>
      <c r="M17" s="6">
        <v>0</v>
      </c>
      <c r="N17" s="6">
        <v>21</v>
      </c>
      <c r="O17" s="7" t="s">
        <v>17</v>
      </c>
      <c r="P17" s="4" t="s">
        <v>62</v>
      </c>
      <c r="Q17" s="7">
        <v>4817</v>
      </c>
      <c r="R17" s="4"/>
      <c r="S17" s="7">
        <v>2</v>
      </c>
      <c r="T17" s="7" t="str">
        <f t="shared" si="0"/>
        <v>-</v>
      </c>
      <c r="U17" s="7" t="str">
        <f t="shared" si="1"/>
        <v>-</v>
      </c>
      <c r="V17" s="7" t="str">
        <f t="shared" si="2"/>
        <v>-</v>
      </c>
    </row>
    <row r="18" spans="2:25" ht="49.5" hidden="1" x14ac:dyDescent="0.25">
      <c r="B18" s="5" t="s">
        <v>18</v>
      </c>
      <c r="C18" s="7">
        <v>1</v>
      </c>
      <c r="D18" s="7">
        <v>10</v>
      </c>
      <c r="E18" s="15" t="s">
        <v>74</v>
      </c>
      <c r="F18" s="4" t="s">
        <v>30</v>
      </c>
      <c r="G18" s="6">
        <v>1</v>
      </c>
      <c r="H18" s="6">
        <v>2</v>
      </c>
      <c r="I18" s="6">
        <v>9.6999999999999993</v>
      </c>
      <c r="J18" s="6">
        <v>0</v>
      </c>
      <c r="K18" s="6">
        <v>0</v>
      </c>
      <c r="L18" s="6">
        <v>0</v>
      </c>
      <c r="M18" s="6">
        <v>0</v>
      </c>
      <c r="N18" s="6">
        <v>12.7</v>
      </c>
      <c r="O18" s="7" t="s">
        <v>17</v>
      </c>
      <c r="P18" s="4" t="s">
        <v>62</v>
      </c>
      <c r="Q18" s="7">
        <v>5377</v>
      </c>
      <c r="R18" s="4"/>
      <c r="S18" s="7">
        <v>2</v>
      </c>
      <c r="T18" s="7" t="str">
        <f t="shared" si="0"/>
        <v>-</v>
      </c>
      <c r="U18" s="7" t="str">
        <f t="shared" si="1"/>
        <v>-</v>
      </c>
      <c r="V18" s="7" t="str">
        <f t="shared" si="2"/>
        <v>-</v>
      </c>
    </row>
    <row r="19" spans="2:25" ht="49.5" hidden="1" x14ac:dyDescent="0.25">
      <c r="B19" s="5" t="s">
        <v>18</v>
      </c>
      <c r="C19" s="7">
        <v>1</v>
      </c>
      <c r="D19" s="7">
        <v>11</v>
      </c>
      <c r="E19" s="15" t="s">
        <v>75</v>
      </c>
      <c r="F19" s="4" t="s">
        <v>31</v>
      </c>
      <c r="G19" s="6">
        <v>1</v>
      </c>
      <c r="H19" s="6">
        <v>2</v>
      </c>
      <c r="I19" s="6">
        <v>7.8</v>
      </c>
      <c r="J19" s="6">
        <v>0</v>
      </c>
      <c r="K19" s="6">
        <v>0</v>
      </c>
      <c r="L19" s="6">
        <v>0</v>
      </c>
      <c r="M19" s="6">
        <v>0</v>
      </c>
      <c r="N19" s="6">
        <v>10.8</v>
      </c>
      <c r="O19" s="7" t="s">
        <v>17</v>
      </c>
      <c r="P19" s="4" t="s">
        <v>62</v>
      </c>
      <c r="Q19" s="7">
        <v>4994</v>
      </c>
      <c r="R19" s="4"/>
      <c r="S19" s="7">
        <v>2</v>
      </c>
      <c r="T19" s="7" t="str">
        <f t="shared" si="0"/>
        <v>-</v>
      </c>
      <c r="U19" s="7" t="str">
        <f t="shared" si="1"/>
        <v>-</v>
      </c>
      <c r="V19" s="7" t="str">
        <f t="shared" si="2"/>
        <v>-</v>
      </c>
    </row>
    <row r="20" spans="2:25" ht="49.5" hidden="1" x14ac:dyDescent="0.25">
      <c r="B20" s="5" t="s">
        <v>18</v>
      </c>
      <c r="C20" s="7">
        <v>1</v>
      </c>
      <c r="D20" s="7">
        <v>12</v>
      </c>
      <c r="E20" s="15" t="s">
        <v>32</v>
      </c>
      <c r="F20" s="4" t="s">
        <v>33</v>
      </c>
      <c r="G20" s="6">
        <v>1</v>
      </c>
      <c r="H20" s="6">
        <v>2</v>
      </c>
      <c r="I20" s="6">
        <v>2.6</v>
      </c>
      <c r="J20" s="6">
        <v>5</v>
      </c>
      <c r="K20" s="6">
        <v>0</v>
      </c>
      <c r="L20" s="6">
        <v>0</v>
      </c>
      <c r="M20" s="6">
        <v>0</v>
      </c>
      <c r="N20" s="6">
        <v>10.6</v>
      </c>
      <c r="O20" s="7" t="s">
        <v>17</v>
      </c>
      <c r="P20" s="4" t="s">
        <v>62</v>
      </c>
      <c r="Q20" s="7">
        <v>5045</v>
      </c>
      <c r="R20" s="4"/>
      <c r="S20" s="7">
        <v>2</v>
      </c>
      <c r="T20" s="7" t="str">
        <f t="shared" si="0"/>
        <v>-</v>
      </c>
      <c r="U20" s="7" t="str">
        <f t="shared" si="1"/>
        <v>-</v>
      </c>
      <c r="V20" s="7" t="str">
        <f t="shared" si="2"/>
        <v>-</v>
      </c>
    </row>
    <row r="21" spans="2:25" ht="49.5" hidden="1" x14ac:dyDescent="0.25">
      <c r="B21" s="5" t="s">
        <v>18</v>
      </c>
      <c r="C21" s="7">
        <v>1</v>
      </c>
      <c r="D21" s="7">
        <v>13</v>
      </c>
      <c r="E21" s="15" t="s">
        <v>76</v>
      </c>
      <c r="F21" s="4" t="s">
        <v>34</v>
      </c>
      <c r="G21" s="6">
        <v>0</v>
      </c>
      <c r="H21" s="6">
        <v>0</v>
      </c>
      <c r="I21" s="6">
        <v>10.5</v>
      </c>
      <c r="J21" s="6">
        <v>0</v>
      </c>
      <c r="K21" s="6">
        <v>0</v>
      </c>
      <c r="L21" s="6">
        <v>0</v>
      </c>
      <c r="M21" s="6">
        <v>0</v>
      </c>
      <c r="N21" s="6">
        <v>10.5</v>
      </c>
      <c r="O21" s="7" t="s">
        <v>17</v>
      </c>
      <c r="P21" s="4" t="s">
        <v>62</v>
      </c>
      <c r="Q21" s="7">
        <v>5093</v>
      </c>
      <c r="R21" s="4"/>
      <c r="S21" s="7">
        <v>2</v>
      </c>
      <c r="T21" s="7" t="str">
        <f t="shared" si="0"/>
        <v>-</v>
      </c>
      <c r="U21" s="7" t="str">
        <f t="shared" si="1"/>
        <v>-</v>
      </c>
      <c r="V21" s="7" t="str">
        <f t="shared" si="2"/>
        <v>-</v>
      </c>
    </row>
    <row r="22" spans="2:25" ht="66" hidden="1" x14ac:dyDescent="0.25">
      <c r="B22" s="5" t="s">
        <v>18</v>
      </c>
      <c r="C22" s="7">
        <v>1</v>
      </c>
      <c r="D22" s="7">
        <v>14</v>
      </c>
      <c r="E22" s="15" t="s">
        <v>35</v>
      </c>
      <c r="F22" s="4" t="s">
        <v>36</v>
      </c>
      <c r="G22" s="6">
        <v>1</v>
      </c>
      <c r="H22" s="6">
        <v>1.5</v>
      </c>
      <c r="I22" s="6">
        <v>7.6</v>
      </c>
      <c r="J22" s="6">
        <v>0</v>
      </c>
      <c r="K22" s="6">
        <v>0</v>
      </c>
      <c r="L22" s="6">
        <v>0</v>
      </c>
      <c r="M22" s="6">
        <v>0</v>
      </c>
      <c r="N22" s="6">
        <v>10.1</v>
      </c>
      <c r="O22" s="7" t="s">
        <v>17</v>
      </c>
      <c r="P22" s="4" t="s">
        <v>62</v>
      </c>
      <c r="Q22" s="7">
        <v>4803</v>
      </c>
      <c r="R22" s="4" t="s">
        <v>63</v>
      </c>
      <c r="S22" s="7">
        <v>1</v>
      </c>
      <c r="T22" s="7" t="str">
        <f t="shared" si="0"/>
        <v>SI</v>
      </c>
      <c r="U22" s="7" t="str">
        <f t="shared" si="1"/>
        <v xml:space="preserve">DIVINO MAESTRO
</v>
      </c>
      <c r="V22" s="7" t="str">
        <f t="shared" si="2"/>
        <v>22/03/2024</v>
      </c>
    </row>
    <row r="23" spans="2:25" ht="49.5" x14ac:dyDescent="0.25">
      <c r="B23" s="22" t="s">
        <v>18</v>
      </c>
      <c r="C23" s="23">
        <v>1</v>
      </c>
      <c r="D23" s="23">
        <v>18</v>
      </c>
      <c r="E23" s="24" t="s">
        <v>78</v>
      </c>
      <c r="F23" s="25" t="s">
        <v>37</v>
      </c>
      <c r="G23" s="26">
        <v>0</v>
      </c>
      <c r="H23" s="26">
        <v>2</v>
      </c>
      <c r="I23" s="26">
        <v>3</v>
      </c>
      <c r="J23" s="26">
        <v>0</v>
      </c>
      <c r="K23" s="26">
        <v>0</v>
      </c>
      <c r="L23" s="26">
        <v>0</v>
      </c>
      <c r="M23" s="26">
        <v>0</v>
      </c>
      <c r="N23" s="26">
        <v>5</v>
      </c>
      <c r="O23" s="23" t="s">
        <v>17</v>
      </c>
      <c r="P23" s="25" t="s">
        <v>62</v>
      </c>
      <c r="Q23" s="23">
        <v>5294</v>
      </c>
      <c r="R23" s="25" t="s">
        <v>63</v>
      </c>
      <c r="S23" s="7">
        <v>0</v>
      </c>
      <c r="T23" s="7" t="str">
        <f t="shared" si="0"/>
        <v>-</v>
      </c>
      <c r="U23" s="7" t="str">
        <f t="shared" si="1"/>
        <v>-</v>
      </c>
      <c r="V23" s="7" t="str">
        <f t="shared" si="2"/>
        <v>-</v>
      </c>
      <c r="W23" s="1" t="str">
        <f t="shared" ref="W23:W40" si="3">IFERROR(VLOOKUP($E23,adjudicados,3,FALSE),"-")</f>
        <v>-</v>
      </c>
      <c r="X23" s="1" t="str">
        <f t="shared" ref="X23:X40" si="4">IFERROR(VLOOKUP($E23,adjudicados,5,FALSE),"-")</f>
        <v>-</v>
      </c>
      <c r="Y23" s="1" t="str">
        <f t="shared" ref="Y23:Y40" si="5">IFERROR(VLOOKUP($E23,adjudicados,6,FALSE),"-")</f>
        <v>-</v>
      </c>
    </row>
    <row r="24" spans="2:25" ht="49.5" hidden="1" x14ac:dyDescent="0.25">
      <c r="B24" s="29" t="s">
        <v>18</v>
      </c>
      <c r="C24" s="30">
        <v>1</v>
      </c>
      <c r="D24" s="30">
        <v>19</v>
      </c>
      <c r="E24" s="31" t="s">
        <v>79</v>
      </c>
      <c r="F24" s="32" t="s">
        <v>38</v>
      </c>
      <c r="G24" s="33">
        <v>0</v>
      </c>
      <c r="H24" s="33">
        <v>1</v>
      </c>
      <c r="I24" s="33">
        <v>1.2</v>
      </c>
      <c r="J24" s="33">
        <v>0</v>
      </c>
      <c r="K24" s="33">
        <v>0</v>
      </c>
      <c r="L24" s="33">
        <v>0</v>
      </c>
      <c r="M24" s="33">
        <v>0</v>
      </c>
      <c r="N24" s="33">
        <v>2.2000000000000002</v>
      </c>
      <c r="O24" s="30" t="s">
        <v>17</v>
      </c>
      <c r="P24" s="32" t="s">
        <v>62</v>
      </c>
      <c r="Q24" s="30">
        <v>5078</v>
      </c>
      <c r="R24" s="32" t="s">
        <v>63</v>
      </c>
      <c r="S24" s="7">
        <v>0</v>
      </c>
      <c r="T24" s="7" t="str">
        <f t="shared" si="0"/>
        <v>-</v>
      </c>
      <c r="U24" s="7" t="str">
        <f t="shared" si="1"/>
        <v>-</v>
      </c>
      <c r="V24" s="7" t="str">
        <f t="shared" si="2"/>
        <v>-</v>
      </c>
      <c r="W24" s="1" t="str">
        <f t="shared" si="3"/>
        <v>-</v>
      </c>
      <c r="X24" s="1" t="str">
        <f t="shared" si="4"/>
        <v>-</v>
      </c>
      <c r="Y24" s="1" t="str">
        <f t="shared" si="5"/>
        <v>-</v>
      </c>
    </row>
    <row r="25" spans="2:25" ht="49.5" x14ac:dyDescent="0.25">
      <c r="B25" s="5" t="s">
        <v>18</v>
      </c>
      <c r="C25" s="7">
        <v>1</v>
      </c>
      <c r="D25" s="7">
        <v>20</v>
      </c>
      <c r="E25" s="15" t="s">
        <v>80</v>
      </c>
      <c r="F25" s="4" t="s">
        <v>39</v>
      </c>
      <c r="G25" s="6">
        <v>0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2</v>
      </c>
      <c r="O25" s="7" t="s">
        <v>17</v>
      </c>
      <c r="P25" s="4" t="s">
        <v>62</v>
      </c>
      <c r="Q25" s="7">
        <v>5658</v>
      </c>
      <c r="R25" s="4" t="s">
        <v>66</v>
      </c>
      <c r="S25" s="7">
        <v>0</v>
      </c>
      <c r="T25" s="7" t="str">
        <f t="shared" si="0"/>
        <v>-</v>
      </c>
      <c r="U25" s="7" t="str">
        <f t="shared" si="1"/>
        <v>-</v>
      </c>
      <c r="V25" s="7" t="str">
        <f t="shared" si="2"/>
        <v>-</v>
      </c>
      <c r="W25" s="1" t="str">
        <f t="shared" si="3"/>
        <v>-</v>
      </c>
      <c r="X25" s="1" t="str">
        <f t="shared" si="4"/>
        <v>-</v>
      </c>
      <c r="Y25" s="1" t="str">
        <f t="shared" si="5"/>
        <v>-</v>
      </c>
    </row>
    <row r="26" spans="2:25" ht="49.5" x14ac:dyDescent="0.25">
      <c r="B26" s="5" t="s">
        <v>18</v>
      </c>
      <c r="C26" s="7">
        <v>1</v>
      </c>
      <c r="D26" s="7">
        <v>21</v>
      </c>
      <c r="E26" s="15" t="s">
        <v>81</v>
      </c>
      <c r="F26" s="4" t="s">
        <v>40</v>
      </c>
      <c r="G26" s="6">
        <v>0</v>
      </c>
      <c r="H26" s="6">
        <v>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</v>
      </c>
      <c r="O26" s="7" t="s">
        <v>17</v>
      </c>
      <c r="P26" s="4" t="s">
        <v>62</v>
      </c>
      <c r="Q26" s="7">
        <v>5011</v>
      </c>
      <c r="R26" s="4"/>
      <c r="S26" s="7">
        <v>0</v>
      </c>
      <c r="T26" s="7" t="str">
        <f t="shared" si="0"/>
        <v>-</v>
      </c>
      <c r="U26" s="7" t="str">
        <f t="shared" si="1"/>
        <v>-</v>
      </c>
      <c r="V26" s="7" t="str">
        <f t="shared" si="2"/>
        <v>-</v>
      </c>
      <c r="W26" s="1" t="str">
        <f t="shared" si="3"/>
        <v>-</v>
      </c>
      <c r="X26" s="1" t="str">
        <f t="shared" si="4"/>
        <v>-</v>
      </c>
      <c r="Y26" s="1" t="str">
        <f t="shared" si="5"/>
        <v>-</v>
      </c>
    </row>
    <row r="27" spans="2:25" ht="49.5" x14ac:dyDescent="0.25">
      <c r="B27" s="5" t="s">
        <v>18</v>
      </c>
      <c r="C27" s="7">
        <v>1</v>
      </c>
      <c r="D27" s="7">
        <v>22</v>
      </c>
      <c r="E27" s="15" t="s">
        <v>41</v>
      </c>
      <c r="F27" s="4" t="s">
        <v>42</v>
      </c>
      <c r="G27" s="6">
        <v>0</v>
      </c>
      <c r="H27" s="6">
        <v>0</v>
      </c>
      <c r="I27" s="6">
        <v>1.2</v>
      </c>
      <c r="J27" s="6">
        <v>0</v>
      </c>
      <c r="K27" s="6">
        <v>0</v>
      </c>
      <c r="L27" s="6">
        <v>0</v>
      </c>
      <c r="M27" s="6">
        <v>0</v>
      </c>
      <c r="N27" s="6">
        <v>1.2</v>
      </c>
      <c r="O27" s="7" t="s">
        <v>17</v>
      </c>
      <c r="P27" s="4" t="s">
        <v>62</v>
      </c>
      <c r="Q27" s="7">
        <v>5354</v>
      </c>
      <c r="R27" s="4"/>
      <c r="S27" s="7">
        <v>0</v>
      </c>
      <c r="T27" s="7" t="str">
        <f t="shared" si="0"/>
        <v>-</v>
      </c>
      <c r="U27" s="7" t="str">
        <f t="shared" si="1"/>
        <v>-</v>
      </c>
      <c r="V27" s="7" t="str">
        <f t="shared" si="2"/>
        <v>-</v>
      </c>
      <c r="W27" s="1" t="str">
        <f t="shared" si="3"/>
        <v>-</v>
      </c>
      <c r="X27" s="1" t="str">
        <f t="shared" si="4"/>
        <v>-</v>
      </c>
      <c r="Y27" s="1" t="str">
        <f t="shared" si="5"/>
        <v>-</v>
      </c>
    </row>
    <row r="28" spans="2:25" ht="49.5" x14ac:dyDescent="0.25">
      <c r="B28" s="5" t="s">
        <v>18</v>
      </c>
      <c r="C28" s="7">
        <v>1</v>
      </c>
      <c r="D28" s="7">
        <v>23</v>
      </c>
      <c r="E28" s="15" t="s">
        <v>82</v>
      </c>
      <c r="F28" s="4" t="s">
        <v>43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7" t="s">
        <v>17</v>
      </c>
      <c r="P28" s="4" t="s">
        <v>62</v>
      </c>
      <c r="Q28" s="7">
        <v>5662</v>
      </c>
      <c r="R28" s="4" t="s">
        <v>63</v>
      </c>
      <c r="S28" s="7">
        <v>0</v>
      </c>
      <c r="T28" s="7" t="str">
        <f t="shared" si="0"/>
        <v>-</v>
      </c>
      <c r="U28" s="7" t="str">
        <f t="shared" si="1"/>
        <v>-</v>
      </c>
      <c r="V28" s="7" t="str">
        <f t="shared" si="2"/>
        <v>-</v>
      </c>
      <c r="W28" s="1" t="str">
        <f t="shared" si="3"/>
        <v>-</v>
      </c>
      <c r="X28" s="1" t="str">
        <f t="shared" si="4"/>
        <v>-</v>
      </c>
      <c r="Y28" s="1" t="str">
        <f t="shared" si="5"/>
        <v>-</v>
      </c>
    </row>
    <row r="29" spans="2:25" ht="49.5" x14ac:dyDescent="0.25">
      <c r="B29" s="5" t="s">
        <v>18</v>
      </c>
      <c r="C29" s="7">
        <v>1</v>
      </c>
      <c r="D29" s="7">
        <v>24</v>
      </c>
      <c r="E29" s="15" t="s">
        <v>83</v>
      </c>
      <c r="F29" s="4" t="s">
        <v>44</v>
      </c>
      <c r="G29" s="6">
        <v>0</v>
      </c>
      <c r="H29" s="6">
        <v>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7" t="s">
        <v>17</v>
      </c>
      <c r="P29" s="4" t="s">
        <v>62</v>
      </c>
      <c r="Q29" s="7">
        <v>5132</v>
      </c>
      <c r="R29" s="4" t="s">
        <v>63</v>
      </c>
      <c r="S29" s="7">
        <v>0</v>
      </c>
      <c r="T29" s="7" t="str">
        <f t="shared" si="0"/>
        <v>-</v>
      </c>
      <c r="U29" s="7" t="str">
        <f t="shared" si="1"/>
        <v>-</v>
      </c>
      <c r="V29" s="7" t="str">
        <f t="shared" si="2"/>
        <v>-</v>
      </c>
      <c r="W29" s="1" t="str">
        <f t="shared" si="3"/>
        <v>-</v>
      </c>
      <c r="X29" s="1" t="str">
        <f t="shared" si="4"/>
        <v>-</v>
      </c>
      <c r="Y29" s="1" t="str">
        <f t="shared" si="5"/>
        <v>-</v>
      </c>
    </row>
    <row r="30" spans="2:25" ht="49.5" x14ac:dyDescent="0.25">
      <c r="B30" s="5" t="s">
        <v>18</v>
      </c>
      <c r="C30" s="7">
        <v>1</v>
      </c>
      <c r="D30" s="7">
        <v>25</v>
      </c>
      <c r="E30" s="15" t="s">
        <v>84</v>
      </c>
      <c r="F30" s="4" t="s">
        <v>45</v>
      </c>
      <c r="G30" s="6">
        <v>0</v>
      </c>
      <c r="H30" s="6">
        <v>0</v>
      </c>
      <c r="I30" s="6">
        <v>0.6</v>
      </c>
      <c r="J30" s="6">
        <v>0</v>
      </c>
      <c r="K30" s="6">
        <v>0</v>
      </c>
      <c r="L30" s="6">
        <v>0</v>
      </c>
      <c r="M30" s="6">
        <v>0</v>
      </c>
      <c r="N30" s="6">
        <v>0.6</v>
      </c>
      <c r="O30" s="7" t="s">
        <v>17</v>
      </c>
      <c r="P30" s="4" t="s">
        <v>62</v>
      </c>
      <c r="Q30" s="7">
        <v>5462</v>
      </c>
      <c r="R30" s="4"/>
      <c r="S30" s="7">
        <v>0</v>
      </c>
      <c r="T30" s="7" t="str">
        <f t="shared" si="0"/>
        <v>-</v>
      </c>
      <c r="U30" s="7" t="str">
        <f t="shared" si="1"/>
        <v>-</v>
      </c>
      <c r="V30" s="7" t="str">
        <f t="shared" si="2"/>
        <v>-</v>
      </c>
      <c r="W30" s="1" t="str">
        <f t="shared" si="3"/>
        <v>-</v>
      </c>
      <c r="X30" s="1" t="str">
        <f t="shared" si="4"/>
        <v>-</v>
      </c>
      <c r="Y30" s="1" t="str">
        <f t="shared" si="5"/>
        <v>-</v>
      </c>
    </row>
    <row r="31" spans="2:25" ht="49.5" x14ac:dyDescent="0.25">
      <c r="B31" s="5" t="s">
        <v>18</v>
      </c>
      <c r="C31" s="7">
        <v>1</v>
      </c>
      <c r="D31" s="7">
        <v>26</v>
      </c>
      <c r="E31" s="15" t="s">
        <v>46</v>
      </c>
      <c r="F31" s="4" t="s">
        <v>47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7" t="s">
        <v>17</v>
      </c>
      <c r="P31" s="4" t="s">
        <v>62</v>
      </c>
      <c r="Q31" s="7">
        <v>5344</v>
      </c>
      <c r="R31" s="4"/>
      <c r="S31" s="7">
        <v>0</v>
      </c>
      <c r="T31" s="7" t="str">
        <f t="shared" si="0"/>
        <v>-</v>
      </c>
      <c r="U31" s="7" t="str">
        <f t="shared" si="1"/>
        <v>-</v>
      </c>
      <c r="V31" s="7" t="str">
        <f t="shared" si="2"/>
        <v>-</v>
      </c>
      <c r="W31" s="1" t="str">
        <f t="shared" si="3"/>
        <v>-</v>
      </c>
      <c r="X31" s="1" t="str">
        <f t="shared" si="4"/>
        <v>-</v>
      </c>
      <c r="Y31" s="1" t="str">
        <f t="shared" si="5"/>
        <v>-</v>
      </c>
    </row>
    <row r="32" spans="2:25" ht="49.5" x14ac:dyDescent="0.25">
      <c r="B32" s="5" t="s">
        <v>18</v>
      </c>
      <c r="C32" s="7">
        <v>1</v>
      </c>
      <c r="D32" s="7">
        <v>27</v>
      </c>
      <c r="E32" s="15" t="s">
        <v>85</v>
      </c>
      <c r="F32" s="4" t="s">
        <v>48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7" t="s">
        <v>17</v>
      </c>
      <c r="P32" s="4" t="s">
        <v>62</v>
      </c>
      <c r="Q32" s="7">
        <v>5703</v>
      </c>
      <c r="R32" s="4"/>
      <c r="S32" s="7">
        <v>0</v>
      </c>
      <c r="T32" s="7" t="str">
        <f t="shared" si="0"/>
        <v>-</v>
      </c>
      <c r="U32" s="7" t="str">
        <f t="shared" si="1"/>
        <v>-</v>
      </c>
      <c r="V32" s="7" t="str">
        <f t="shared" si="2"/>
        <v>-</v>
      </c>
      <c r="W32" s="1" t="str">
        <f t="shared" si="3"/>
        <v>-</v>
      </c>
      <c r="X32" s="1" t="str">
        <f t="shared" si="4"/>
        <v>-</v>
      </c>
      <c r="Y32" s="1" t="str">
        <f t="shared" si="5"/>
        <v>-</v>
      </c>
    </row>
    <row r="33" spans="2:25" ht="49.5" x14ac:dyDescent="0.25">
      <c r="B33" s="5" t="s">
        <v>18</v>
      </c>
      <c r="C33" s="7">
        <v>3</v>
      </c>
      <c r="D33" s="7">
        <v>1</v>
      </c>
      <c r="E33" s="15" t="s">
        <v>86</v>
      </c>
      <c r="F33" s="4" t="s">
        <v>49</v>
      </c>
      <c r="G33" s="6">
        <v>4</v>
      </c>
      <c r="H33" s="6">
        <v>2</v>
      </c>
      <c r="I33" s="6">
        <v>12.7</v>
      </c>
      <c r="J33" s="6">
        <v>0</v>
      </c>
      <c r="K33" s="6">
        <v>0</v>
      </c>
      <c r="L33" s="6">
        <v>0</v>
      </c>
      <c r="M33" s="6">
        <v>0</v>
      </c>
      <c r="N33" s="6">
        <v>18.7</v>
      </c>
      <c r="O33" s="7" t="s">
        <v>17</v>
      </c>
      <c r="P33" s="4" t="s">
        <v>62</v>
      </c>
      <c r="Q33" s="7">
        <v>4915</v>
      </c>
      <c r="R33" s="4"/>
      <c r="S33" s="7">
        <v>0</v>
      </c>
      <c r="T33" s="7" t="str">
        <f t="shared" si="0"/>
        <v>-</v>
      </c>
      <c r="U33" s="7" t="str">
        <f t="shared" si="1"/>
        <v>-</v>
      </c>
      <c r="V33" s="7" t="str">
        <f t="shared" si="2"/>
        <v>-</v>
      </c>
      <c r="W33" s="1" t="str">
        <f t="shared" si="3"/>
        <v>-</v>
      </c>
      <c r="X33" s="1" t="str">
        <f t="shared" si="4"/>
        <v>-</v>
      </c>
      <c r="Y33" s="1" t="str">
        <f t="shared" si="5"/>
        <v>-</v>
      </c>
    </row>
    <row r="34" spans="2:25" ht="49.5" x14ac:dyDescent="0.25">
      <c r="B34" s="5" t="s">
        <v>18</v>
      </c>
      <c r="C34" s="7">
        <v>3</v>
      </c>
      <c r="D34" s="7">
        <v>2</v>
      </c>
      <c r="E34" s="15" t="s">
        <v>87</v>
      </c>
      <c r="F34" s="4" t="s">
        <v>50</v>
      </c>
      <c r="G34" s="6">
        <v>4</v>
      </c>
      <c r="H34" s="6">
        <v>2</v>
      </c>
      <c r="I34" s="6">
        <v>3.4</v>
      </c>
      <c r="J34" s="6">
        <v>0</v>
      </c>
      <c r="K34" s="6">
        <v>0</v>
      </c>
      <c r="L34" s="6">
        <v>0</v>
      </c>
      <c r="M34" s="6">
        <v>0</v>
      </c>
      <c r="N34" s="6">
        <v>9.4</v>
      </c>
      <c r="O34" s="7" t="s">
        <v>17</v>
      </c>
      <c r="P34" s="4" t="s">
        <v>62</v>
      </c>
      <c r="Q34" s="7">
        <v>5254</v>
      </c>
      <c r="R34" s="4" t="s">
        <v>63</v>
      </c>
      <c r="S34" s="7">
        <v>0</v>
      </c>
      <c r="T34" s="7" t="str">
        <f t="shared" si="0"/>
        <v>-</v>
      </c>
      <c r="U34" s="7" t="str">
        <f t="shared" si="1"/>
        <v>-</v>
      </c>
      <c r="V34" s="7" t="str">
        <f t="shared" si="2"/>
        <v>-</v>
      </c>
      <c r="W34" s="1" t="str">
        <f t="shared" si="3"/>
        <v>-</v>
      </c>
      <c r="X34" s="1" t="str">
        <f t="shared" si="4"/>
        <v>-</v>
      </c>
      <c r="Y34" s="1" t="str">
        <f t="shared" si="5"/>
        <v>-</v>
      </c>
    </row>
    <row r="35" spans="2:25" ht="49.5" x14ac:dyDescent="0.25">
      <c r="B35" s="5" t="s">
        <v>18</v>
      </c>
      <c r="C35" s="7">
        <v>3</v>
      </c>
      <c r="D35" s="7">
        <v>3</v>
      </c>
      <c r="E35" s="15" t="s">
        <v>88</v>
      </c>
      <c r="F35" s="4" t="s">
        <v>51</v>
      </c>
      <c r="G35" s="6">
        <v>3</v>
      </c>
      <c r="H35" s="6">
        <v>2</v>
      </c>
      <c r="I35" s="6">
        <v>1.8</v>
      </c>
      <c r="J35" s="6">
        <v>0</v>
      </c>
      <c r="K35" s="6">
        <v>0</v>
      </c>
      <c r="L35" s="6">
        <v>0</v>
      </c>
      <c r="M35" s="6">
        <v>0</v>
      </c>
      <c r="N35" s="6">
        <v>6.8</v>
      </c>
      <c r="O35" s="7" t="s">
        <v>17</v>
      </c>
      <c r="P35" s="4" t="s">
        <v>62</v>
      </c>
      <c r="Q35" s="7">
        <v>5383</v>
      </c>
      <c r="R35" s="4" t="s">
        <v>63</v>
      </c>
      <c r="S35" s="7">
        <v>0</v>
      </c>
      <c r="T35" s="7" t="str">
        <f t="shared" si="0"/>
        <v>-</v>
      </c>
      <c r="U35" s="7" t="str">
        <f t="shared" si="1"/>
        <v>-</v>
      </c>
      <c r="V35" s="7" t="str">
        <f t="shared" si="2"/>
        <v>-</v>
      </c>
      <c r="W35" s="1" t="str">
        <f t="shared" si="3"/>
        <v>-</v>
      </c>
      <c r="X35" s="1" t="str">
        <f t="shared" si="4"/>
        <v>-</v>
      </c>
      <c r="Y35" s="1" t="str">
        <f t="shared" si="5"/>
        <v>-</v>
      </c>
    </row>
    <row r="36" spans="2:25" ht="49.5" x14ac:dyDescent="0.25">
      <c r="B36" s="5" t="s">
        <v>18</v>
      </c>
      <c r="C36" s="7">
        <v>3</v>
      </c>
      <c r="D36" s="7">
        <v>4</v>
      </c>
      <c r="E36" s="15" t="s">
        <v>89</v>
      </c>
      <c r="F36" s="4" t="s">
        <v>52</v>
      </c>
      <c r="G36" s="6">
        <v>3</v>
      </c>
      <c r="H36" s="6">
        <v>0.5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3.5</v>
      </c>
      <c r="O36" s="7" t="s">
        <v>17</v>
      </c>
      <c r="P36" s="4" t="s">
        <v>62</v>
      </c>
      <c r="Q36" s="7">
        <v>5497</v>
      </c>
      <c r="R36" s="4"/>
      <c r="S36" s="7">
        <v>0</v>
      </c>
      <c r="T36" s="7" t="str">
        <f t="shared" si="0"/>
        <v>-</v>
      </c>
      <c r="U36" s="7" t="str">
        <f t="shared" si="1"/>
        <v>-</v>
      </c>
      <c r="V36" s="7" t="str">
        <f t="shared" si="2"/>
        <v>-</v>
      </c>
      <c r="W36" s="1" t="str">
        <f t="shared" si="3"/>
        <v>-</v>
      </c>
      <c r="X36" s="1" t="str">
        <f t="shared" si="4"/>
        <v>-</v>
      </c>
      <c r="Y36" s="1" t="str">
        <f t="shared" si="5"/>
        <v>-</v>
      </c>
    </row>
    <row r="37" spans="2:25" ht="66" x14ac:dyDescent="0.25">
      <c r="B37" s="5" t="s">
        <v>18</v>
      </c>
      <c r="C37" s="7">
        <v>3</v>
      </c>
      <c r="D37" s="7">
        <v>5</v>
      </c>
      <c r="E37" s="15" t="s">
        <v>90</v>
      </c>
      <c r="F37" s="4" t="s">
        <v>53</v>
      </c>
      <c r="G37" s="6">
        <v>3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3</v>
      </c>
      <c r="O37" s="7" t="s">
        <v>17</v>
      </c>
      <c r="P37" s="4" t="s">
        <v>62</v>
      </c>
      <c r="Q37" s="7">
        <v>5505</v>
      </c>
      <c r="R37" s="4" t="s">
        <v>64</v>
      </c>
      <c r="S37" s="7">
        <v>0</v>
      </c>
      <c r="T37" s="7" t="str">
        <f t="shared" si="0"/>
        <v>-</v>
      </c>
      <c r="U37" s="7" t="str">
        <f t="shared" si="1"/>
        <v>-</v>
      </c>
      <c r="V37" s="7" t="str">
        <f t="shared" si="2"/>
        <v>-</v>
      </c>
      <c r="W37" s="1" t="str">
        <f t="shared" si="3"/>
        <v>-</v>
      </c>
      <c r="X37" s="1" t="str">
        <f t="shared" si="4"/>
        <v>-</v>
      </c>
      <c r="Y37" s="1" t="str">
        <f t="shared" si="5"/>
        <v>-</v>
      </c>
    </row>
    <row r="38" spans="2:25" ht="49.5" x14ac:dyDescent="0.25">
      <c r="B38" s="5" t="s">
        <v>18</v>
      </c>
      <c r="C38" s="7">
        <v>3</v>
      </c>
      <c r="D38" s="7">
        <v>6</v>
      </c>
      <c r="E38" s="15" t="s">
        <v>91</v>
      </c>
      <c r="F38" s="4" t="s">
        <v>54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62</v>
      </c>
      <c r="Q38" s="7">
        <v>4850</v>
      </c>
      <c r="R38" s="4"/>
      <c r="S38" s="7">
        <v>0</v>
      </c>
      <c r="T38" s="7" t="str">
        <f t="shared" si="0"/>
        <v>-</v>
      </c>
      <c r="U38" s="7" t="str">
        <f t="shared" si="1"/>
        <v>-</v>
      </c>
      <c r="V38" s="7" t="str">
        <f t="shared" si="2"/>
        <v>-</v>
      </c>
      <c r="W38" s="1" t="str">
        <f t="shared" si="3"/>
        <v>-</v>
      </c>
      <c r="X38" s="1" t="str">
        <f t="shared" si="4"/>
        <v>-</v>
      </c>
      <c r="Y38" s="1" t="str">
        <f t="shared" si="5"/>
        <v>-</v>
      </c>
    </row>
    <row r="39" spans="2:25" ht="49.5" x14ac:dyDescent="0.25">
      <c r="B39" s="5" t="s">
        <v>18</v>
      </c>
      <c r="C39" s="7">
        <v>4</v>
      </c>
      <c r="D39" s="7">
        <v>1</v>
      </c>
      <c r="E39" s="15" t="s">
        <v>92</v>
      </c>
      <c r="F39" s="4" t="s">
        <v>55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 t="s">
        <v>17</v>
      </c>
      <c r="P39" s="4" t="s">
        <v>62</v>
      </c>
      <c r="Q39" s="7">
        <v>5660</v>
      </c>
      <c r="R39" s="4"/>
      <c r="S39" s="7">
        <v>0</v>
      </c>
      <c r="T39" s="7" t="str">
        <f t="shared" si="0"/>
        <v>-</v>
      </c>
      <c r="U39" s="7" t="str">
        <f t="shared" si="1"/>
        <v>-</v>
      </c>
      <c r="V39" s="7" t="str">
        <f t="shared" si="2"/>
        <v>-</v>
      </c>
      <c r="W39" s="1" t="str">
        <f t="shared" si="3"/>
        <v>-</v>
      </c>
      <c r="X39" s="1" t="str">
        <f t="shared" si="4"/>
        <v>-</v>
      </c>
      <c r="Y39" s="1" t="str">
        <f t="shared" si="5"/>
        <v>-</v>
      </c>
    </row>
    <row r="40" spans="2:25" ht="49.5" x14ac:dyDescent="0.25">
      <c r="B40" s="5" t="s">
        <v>18</v>
      </c>
      <c r="C40" s="7">
        <v>4</v>
      </c>
      <c r="D40" s="7">
        <v>2</v>
      </c>
      <c r="E40" s="15" t="s">
        <v>93</v>
      </c>
      <c r="F40" s="4" t="s">
        <v>56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7" t="s">
        <v>17</v>
      </c>
      <c r="P40" s="4" t="s">
        <v>62</v>
      </c>
      <c r="Q40" s="7">
        <v>4898</v>
      </c>
      <c r="R40" s="4"/>
      <c r="S40" s="7">
        <v>0</v>
      </c>
      <c r="T40" s="7" t="str">
        <f t="shared" si="0"/>
        <v>-</v>
      </c>
      <c r="U40" s="7" t="str">
        <f t="shared" si="1"/>
        <v>-</v>
      </c>
      <c r="V40" s="7" t="str">
        <f t="shared" si="2"/>
        <v>-</v>
      </c>
      <c r="W40" s="1" t="str">
        <f t="shared" si="3"/>
        <v>-</v>
      </c>
      <c r="X40" s="1" t="str">
        <f t="shared" si="4"/>
        <v>-</v>
      </c>
      <c r="Y40" s="1" t="str">
        <f t="shared" si="5"/>
        <v>-</v>
      </c>
    </row>
  </sheetData>
  <sheetProtection formatCells="0" formatColumns="0" formatRows="0" insertColumns="0" insertRows="0" insertHyperlinks="0" deleteColumns="0" deleteRows="0" sort="0" autoFilter="0" pivotTables="0"/>
  <autoFilter ref="B8:V40">
    <filterColumn colId="17">
      <filters>
        <filter val="0"/>
      </filters>
    </filterColumn>
    <filterColumn colId="18">
      <filters>
        <filter val="-"/>
      </filters>
    </filterColumn>
  </autoFilter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4" priority="3" operator="equal">
      <formula>"NO APTO"</formula>
    </cfRule>
    <cfRule type="cellIs" dxfId="3" priority="4" operator="equal">
      <formula>"APTO"</formula>
    </cfRule>
  </conditionalFormatting>
  <conditionalFormatting sqref="T1:T1048576">
    <cfRule type="cellIs" dxfId="2" priority="1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6" sqref="C16"/>
    </sheetView>
  </sheetViews>
  <sheetFormatPr baseColWidth="10" defaultRowHeight="15" x14ac:dyDescent="0.25"/>
  <sheetData>
    <row r="1" spans="1:6" ht="47.25" x14ac:dyDescent="0.25">
      <c r="A1" s="16" t="s">
        <v>3</v>
      </c>
      <c r="B1" s="16" t="s">
        <v>4</v>
      </c>
      <c r="C1" s="18" t="s">
        <v>99</v>
      </c>
      <c r="D1" s="18" t="s">
        <v>100</v>
      </c>
      <c r="E1" s="18" t="s">
        <v>101</v>
      </c>
      <c r="F1" s="18" t="s">
        <v>102</v>
      </c>
    </row>
    <row r="2" spans="1:6" ht="30" x14ac:dyDescent="0.25">
      <c r="A2" s="19" t="s">
        <v>67</v>
      </c>
      <c r="B2" s="17" t="s">
        <v>94</v>
      </c>
      <c r="C2" t="s">
        <v>103</v>
      </c>
      <c r="D2">
        <v>621471218413</v>
      </c>
      <c r="E2" t="s">
        <v>104</v>
      </c>
      <c r="F2" t="s">
        <v>116</v>
      </c>
    </row>
    <row r="3" spans="1:6" ht="45" x14ac:dyDescent="0.25">
      <c r="A3" s="20" t="s">
        <v>69</v>
      </c>
      <c r="B3" s="17" t="s">
        <v>95</v>
      </c>
      <c r="C3" t="s">
        <v>103</v>
      </c>
      <c r="D3" t="s">
        <v>105</v>
      </c>
      <c r="E3" t="s">
        <v>104</v>
      </c>
      <c r="F3" t="s">
        <v>116</v>
      </c>
    </row>
    <row r="4" spans="1:6" ht="45" x14ac:dyDescent="0.25">
      <c r="A4" s="20" t="s">
        <v>71</v>
      </c>
      <c r="B4" s="17" t="s">
        <v>96</v>
      </c>
      <c r="C4" t="s">
        <v>103</v>
      </c>
      <c r="D4" t="s">
        <v>106</v>
      </c>
      <c r="E4" t="s">
        <v>107</v>
      </c>
      <c r="F4" t="s">
        <v>116</v>
      </c>
    </row>
    <row r="5" spans="1:6" ht="45" x14ac:dyDescent="0.25">
      <c r="A5" s="20" t="s">
        <v>73</v>
      </c>
      <c r="B5" s="17" t="s">
        <v>97</v>
      </c>
      <c r="C5" t="s">
        <v>103</v>
      </c>
      <c r="D5" t="s">
        <v>108</v>
      </c>
      <c r="E5" t="s">
        <v>109</v>
      </c>
      <c r="F5" t="s">
        <v>116</v>
      </c>
    </row>
    <row r="6" spans="1:6" ht="75" x14ac:dyDescent="0.25">
      <c r="A6" s="20" t="s">
        <v>77</v>
      </c>
      <c r="B6" s="17" t="s">
        <v>115</v>
      </c>
      <c r="C6" t="s">
        <v>103</v>
      </c>
      <c r="D6" t="s">
        <v>117</v>
      </c>
      <c r="E6" t="s">
        <v>118</v>
      </c>
      <c r="F6" t="s">
        <v>119</v>
      </c>
    </row>
    <row r="7" spans="1:6" x14ac:dyDescent="0.25">
      <c r="A7" s="21" t="s">
        <v>35</v>
      </c>
      <c r="B7" t="s">
        <v>98</v>
      </c>
      <c r="C7" t="s">
        <v>103</v>
      </c>
      <c r="D7" t="s">
        <v>110</v>
      </c>
      <c r="E7" t="s">
        <v>111</v>
      </c>
      <c r="F7" t="s">
        <v>120</v>
      </c>
    </row>
  </sheetData>
  <conditionalFormatting sqref="C2:C6">
    <cfRule type="cellIs" dxfId="1" priority="2" operator="equal">
      <formula>"SI"</formula>
    </cfRule>
  </conditionalFormatting>
  <conditionalFormatting sqref="C7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adjudicaciones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2024-05-07T14:42:21Z</dcterms:modified>
  <cp:category>Reportes</cp:category>
</cp:coreProperties>
</file>